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khanhfe/Downloads/"/>
    </mc:Choice>
  </mc:AlternateContent>
  <xr:revisionPtr revIDLastSave="0" documentId="8_{9C4264AE-8BAA-2C49-80CD-9229A88B6E43}" xr6:coauthVersionLast="47" xr6:coauthVersionMax="47" xr10:uidLastSave="{00000000-0000-0000-0000-000000000000}"/>
  <bookViews>
    <workbookView xWindow="0" yWindow="500" windowWidth="24000" windowHeight="8780" xr2:uid="{00000000-000D-0000-FFFF-FFFF00000000}"/>
  </bookViews>
  <sheets>
    <sheet name="JANUARY" sheetId="2" r:id="rId1"/>
    <sheet name="FEBRUARY" sheetId="3" r:id="rId2"/>
    <sheet name="MARCH" sheetId="4" r:id="rId3"/>
    <sheet name="APRIL" sheetId="5" r:id="rId4"/>
    <sheet name="MAY" sheetId="6" r:id="rId5"/>
    <sheet name="JUNE" sheetId="7" r:id="rId6"/>
    <sheet name="JULY" sheetId="8" r:id="rId7"/>
    <sheet name="AUGUST" sheetId="9" r:id="rId8"/>
    <sheet name="SEPTEMBER" sheetId="10" r:id="rId9"/>
    <sheet name="OCTOBER" sheetId="11" r:id="rId10"/>
    <sheet name="NOVEMBER" sheetId="12" r:id="rId11"/>
    <sheet name="DECEMBER" sheetId="13" r:id="rId12"/>
  </sheets>
  <definedNames>
    <definedName name="CalendarYear">JANUARY!$C$2</definedName>
    <definedName name="DaysAndWeeks">{0,1,2,3,4,5,6} + {0;1;2;3;4;5}*7</definedName>
    <definedName name="_xlnm.Print_Area" localSheetId="0">JANUARY!$A$3:$H$17</definedName>
    <definedName name="WeekStart">JANUARY!$E$2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2" l="1"/>
  <c r="B14" i="8" s="1" a="1"/>
  <c r="B14" i="8" l="1"/>
  <c r="F14" i="8"/>
  <c r="C14" i="8"/>
  <c r="G14" i="8"/>
  <c r="E14" i="8"/>
  <c r="D14" i="8"/>
  <c r="H14" i="8"/>
  <c r="B1" i="9"/>
  <c r="B1" i="11"/>
  <c r="B1" i="10"/>
  <c r="B1" i="7"/>
  <c r="B1" i="8"/>
  <c r="B14" i="12" a="1"/>
  <c r="B14" i="12" s="1"/>
  <c r="B8" i="12" a="1"/>
  <c r="B8" i="12" s="1"/>
  <c r="G14" i="12" l="1"/>
  <c r="F14" i="12"/>
  <c r="E14" i="12"/>
  <c r="D14" i="12"/>
  <c r="C14" i="12"/>
  <c r="H14" i="12"/>
  <c r="H8" i="12"/>
  <c r="G8" i="12"/>
  <c r="F8" i="12"/>
  <c r="E8" i="12"/>
  <c r="D8" i="12"/>
  <c r="C8" i="12"/>
  <c r="B1" i="12"/>
  <c r="B1" i="13"/>
  <c r="B1" i="6"/>
  <c r="B1" i="5"/>
  <c r="B1" i="4"/>
  <c r="B1" i="3"/>
  <c r="B14" i="13" l="1" a="1"/>
  <c r="B14" i="13" s="1"/>
  <c r="B12" i="13" a="1"/>
  <c r="B12" i="13" s="1"/>
  <c r="B10" i="13" a="1"/>
  <c r="B10" i="13" s="1"/>
  <c r="B8" i="13" a="1"/>
  <c r="B8" i="13" s="1"/>
  <c r="B6" i="13" a="1"/>
  <c r="B6" i="13" s="1"/>
  <c r="B4" i="13" a="1"/>
  <c r="B4" i="13" s="1"/>
  <c r="B12" i="12" a="1"/>
  <c r="B12" i="12" s="1"/>
  <c r="B10" i="12" a="1"/>
  <c r="B10" i="12" s="1"/>
  <c r="B6" i="12" a="1"/>
  <c r="D6" i="12" s="1"/>
  <c r="B4" i="12" a="1"/>
  <c r="B4" i="12" s="1"/>
  <c r="B14" i="11" a="1"/>
  <c r="C14" i="11" s="1"/>
  <c r="B12" i="11" a="1"/>
  <c r="B12" i="11" s="1"/>
  <c r="B10" i="11" a="1"/>
  <c r="B10" i="11" s="1"/>
  <c r="B8" i="11" a="1"/>
  <c r="B8" i="11" s="1"/>
  <c r="B6" i="11" a="1"/>
  <c r="B6" i="11" s="1"/>
  <c r="B4" i="11" a="1"/>
  <c r="B4" i="11" s="1"/>
  <c r="B14" i="10" a="1"/>
  <c r="B14" i="10" s="1"/>
  <c r="B12" i="10" a="1"/>
  <c r="B12" i="10" s="1"/>
  <c r="B10" i="10" a="1"/>
  <c r="B10" i="10" s="1"/>
  <c r="B8" i="10" a="1"/>
  <c r="B8" i="10" s="1"/>
  <c r="B6" i="10" a="1"/>
  <c r="B6" i="10" s="1"/>
  <c r="B4" i="10" a="1"/>
  <c r="B4" i="10" s="1"/>
  <c r="B14" i="9" a="1"/>
  <c r="B14" i="9" s="1"/>
  <c r="B12" i="9" a="1"/>
  <c r="B12" i="9" s="1"/>
  <c r="B10" i="9" a="1"/>
  <c r="B10" i="9" s="1"/>
  <c r="B8" i="9" a="1"/>
  <c r="B8" i="9" s="1"/>
  <c r="B6" i="9" a="1"/>
  <c r="B6" i="9" s="1"/>
  <c r="B4" i="9" a="1"/>
  <c r="B4" i="9" s="1"/>
  <c r="B12" i="8" a="1"/>
  <c r="B12" i="8" s="1"/>
  <c r="B10" i="8" a="1"/>
  <c r="B10" i="8" s="1"/>
  <c r="B8" i="8" a="1"/>
  <c r="B8" i="8" s="1"/>
  <c r="B6" i="8" a="1"/>
  <c r="B6" i="8" s="1"/>
  <c r="B4" i="8" a="1"/>
  <c r="B4" i="8" s="1"/>
  <c r="B14" i="7" a="1"/>
  <c r="B14" i="7" s="1"/>
  <c r="B12" i="7" a="1"/>
  <c r="B12" i="7" s="1"/>
  <c r="B10" i="7" a="1"/>
  <c r="B10" i="7" s="1"/>
  <c r="B8" i="7" a="1"/>
  <c r="B8" i="7" s="1"/>
  <c r="B6" i="7" a="1"/>
  <c r="B6" i="7" s="1"/>
  <c r="B4" i="7" a="1"/>
  <c r="B4" i="7" s="1"/>
  <c r="B14" i="6" a="1"/>
  <c r="B14" i="6" s="1"/>
  <c r="B12" i="6" a="1"/>
  <c r="B12" i="6" s="1"/>
  <c r="B10" i="6" a="1"/>
  <c r="B10" i="6" s="1"/>
  <c r="B8" i="6" a="1"/>
  <c r="B8" i="6" s="1"/>
  <c r="B6" i="6" a="1"/>
  <c r="B6" i="6" s="1"/>
  <c r="B4" i="6" a="1"/>
  <c r="B4" i="6" s="1"/>
  <c r="B14" i="5" a="1"/>
  <c r="B14" i="5" s="1"/>
  <c r="B12" i="5" a="1"/>
  <c r="B12" i="5" s="1"/>
  <c r="B10" i="5" a="1"/>
  <c r="B10" i="5" s="1"/>
  <c r="B8" i="5" a="1"/>
  <c r="B8" i="5" s="1"/>
  <c r="B6" i="5" a="1"/>
  <c r="B6" i="5" s="1"/>
  <c r="B4" i="5" a="1"/>
  <c r="B4" i="5" s="1"/>
  <c r="B14" i="4" a="1"/>
  <c r="B14" i="4" s="1"/>
  <c r="B12" i="4" a="1"/>
  <c r="B12" i="4" s="1"/>
  <c r="B10" i="4" a="1"/>
  <c r="B10" i="4" s="1"/>
  <c r="B8" i="4" a="1"/>
  <c r="B8" i="4" s="1"/>
  <c r="B6" i="4" a="1"/>
  <c r="B6" i="4" s="1"/>
  <c r="B4" i="4" a="1"/>
  <c r="C4" i="4" s="1"/>
  <c r="C3" i="4" s="1"/>
  <c r="B14" i="3" a="1"/>
  <c r="B14" i="3" s="1"/>
  <c r="B12" i="3" a="1"/>
  <c r="B12" i="3" s="1"/>
  <c r="B10" i="3" a="1"/>
  <c r="B10" i="3" s="1"/>
  <c r="B8" i="3" a="1"/>
  <c r="B8" i="3" s="1"/>
  <c r="B6" i="3" a="1"/>
  <c r="B6" i="3" s="1"/>
  <c r="B4" i="3" a="1"/>
  <c r="B4" i="3" s="1"/>
  <c r="B16" i="2" a="1"/>
  <c r="B16" i="2" s="1"/>
  <c r="B14" i="2" a="1"/>
  <c r="B14" i="2" s="1"/>
  <c r="B12" i="2" a="1"/>
  <c r="B12" i="2" s="1"/>
  <c r="B10" i="2" a="1"/>
  <c r="B10" i="2" s="1"/>
  <c r="B8" i="2" a="1"/>
  <c r="F8" i="2" s="1"/>
  <c r="B6" i="2" a="1"/>
  <c r="F6" i="2" s="1"/>
  <c r="F5" i="2" s="1"/>
  <c r="G14" i="13" l="1"/>
  <c r="H14" i="13"/>
  <c r="F14" i="13"/>
  <c r="E14" i="13"/>
  <c r="D14" i="13"/>
  <c r="C14" i="13"/>
  <c r="G12" i="13"/>
  <c r="F12" i="13"/>
  <c r="H12" i="13"/>
  <c r="E12" i="13"/>
  <c r="D12" i="13"/>
  <c r="C12" i="13"/>
  <c r="H10" i="13"/>
  <c r="G10" i="13"/>
  <c r="F10" i="13"/>
  <c r="E10" i="13"/>
  <c r="D10" i="13"/>
  <c r="C10" i="13"/>
  <c r="H8" i="13"/>
  <c r="G8" i="13"/>
  <c r="F8" i="13"/>
  <c r="E8" i="13"/>
  <c r="D8" i="13"/>
  <c r="C8" i="13"/>
  <c r="G6" i="13"/>
  <c r="H6" i="13"/>
  <c r="F6" i="13"/>
  <c r="E6" i="13"/>
  <c r="D6" i="13"/>
  <c r="C6" i="13"/>
  <c r="G4" i="13"/>
  <c r="G3" i="13" s="1"/>
  <c r="H4" i="13"/>
  <c r="H3" i="13" s="1"/>
  <c r="F4" i="13"/>
  <c r="F3" i="13" s="1"/>
  <c r="E4" i="13"/>
  <c r="E3" i="13" s="1"/>
  <c r="D4" i="13"/>
  <c r="D3" i="13" s="1"/>
  <c r="C4" i="13"/>
  <c r="C3" i="13" s="1"/>
  <c r="G12" i="12"/>
  <c r="H12" i="12"/>
  <c r="F12" i="12"/>
  <c r="E12" i="12"/>
  <c r="D12" i="12"/>
  <c r="C12" i="12"/>
  <c r="H10" i="12"/>
  <c r="G10" i="12"/>
  <c r="F10" i="12"/>
  <c r="E10" i="12"/>
  <c r="D10" i="12"/>
  <c r="C10" i="12"/>
  <c r="B6" i="12"/>
  <c r="H6" i="12"/>
  <c r="G6" i="12"/>
  <c r="C6" i="12"/>
  <c r="F6" i="12"/>
  <c r="E6" i="12"/>
  <c r="G4" i="12"/>
  <c r="G3" i="12" s="1"/>
  <c r="F4" i="12"/>
  <c r="F3" i="12" s="1"/>
  <c r="H4" i="12"/>
  <c r="H3" i="12" s="1"/>
  <c r="E4" i="12"/>
  <c r="E3" i="12" s="1"/>
  <c r="C4" i="12"/>
  <c r="C3" i="12" s="1"/>
  <c r="D4" i="12"/>
  <c r="D3" i="12" s="1"/>
  <c r="H14" i="11"/>
  <c r="G14" i="11"/>
  <c r="F14" i="11"/>
  <c r="E14" i="11"/>
  <c r="B14" i="11"/>
  <c r="D14" i="11"/>
  <c r="H12" i="11"/>
  <c r="G12" i="11"/>
  <c r="F12" i="11"/>
  <c r="E12" i="11"/>
  <c r="D12" i="11"/>
  <c r="C12" i="11"/>
  <c r="H10" i="11"/>
  <c r="G10" i="11"/>
  <c r="F10" i="11"/>
  <c r="E10" i="11"/>
  <c r="D10" i="11"/>
  <c r="C10" i="11"/>
  <c r="G8" i="11"/>
  <c r="H8" i="11"/>
  <c r="F8" i="11"/>
  <c r="D8" i="11"/>
  <c r="E8" i="11"/>
  <c r="C8" i="11"/>
  <c r="G6" i="11"/>
  <c r="H6" i="11"/>
  <c r="F6" i="11"/>
  <c r="E6" i="11"/>
  <c r="D6" i="11"/>
  <c r="C6" i="11"/>
  <c r="G4" i="11"/>
  <c r="G3" i="11" s="1"/>
  <c r="H4" i="11"/>
  <c r="H3" i="11" s="1"/>
  <c r="F4" i="11"/>
  <c r="F3" i="11" s="1"/>
  <c r="E4" i="11"/>
  <c r="E3" i="11" s="1"/>
  <c r="D4" i="11"/>
  <c r="D3" i="11" s="1"/>
  <c r="C4" i="11"/>
  <c r="C3" i="11" s="1"/>
  <c r="G14" i="10"/>
  <c r="H14" i="10"/>
  <c r="F14" i="10"/>
  <c r="E14" i="10"/>
  <c r="D14" i="10"/>
  <c r="C14" i="10"/>
  <c r="H12" i="10"/>
  <c r="G12" i="10"/>
  <c r="F12" i="10"/>
  <c r="E12" i="10"/>
  <c r="D12" i="10"/>
  <c r="C12" i="10"/>
  <c r="G10" i="10"/>
  <c r="H10" i="10"/>
  <c r="F10" i="10"/>
  <c r="E10" i="10"/>
  <c r="D10" i="10"/>
  <c r="C10" i="10"/>
  <c r="H8" i="10"/>
  <c r="G8" i="10"/>
  <c r="F8" i="10"/>
  <c r="E8" i="10"/>
  <c r="D8" i="10"/>
  <c r="C8" i="10"/>
  <c r="H6" i="10"/>
  <c r="G6" i="10"/>
  <c r="F6" i="10"/>
  <c r="E6" i="10"/>
  <c r="D6" i="10"/>
  <c r="C6" i="10"/>
  <c r="G4" i="10"/>
  <c r="G3" i="10" s="1"/>
  <c r="F4" i="10"/>
  <c r="F3" i="10" s="1"/>
  <c r="E4" i="10"/>
  <c r="E3" i="10" s="1"/>
  <c r="D4" i="10"/>
  <c r="D3" i="10" s="1"/>
  <c r="H4" i="10"/>
  <c r="H3" i="10" s="1"/>
  <c r="C4" i="10"/>
  <c r="C3" i="10" s="1"/>
  <c r="G14" i="9"/>
  <c r="H14" i="9"/>
  <c r="F14" i="9"/>
  <c r="E14" i="9"/>
  <c r="D14" i="9"/>
  <c r="C14" i="9"/>
  <c r="G12" i="9"/>
  <c r="H12" i="9"/>
  <c r="F12" i="9"/>
  <c r="D12" i="9"/>
  <c r="C12" i="9"/>
  <c r="E12" i="9"/>
  <c r="H10" i="9"/>
  <c r="G10" i="9"/>
  <c r="F10" i="9"/>
  <c r="E10" i="9"/>
  <c r="D10" i="9"/>
  <c r="C10" i="9"/>
  <c r="G8" i="9"/>
  <c r="H8" i="9"/>
  <c r="F8" i="9"/>
  <c r="E8" i="9"/>
  <c r="D8" i="9"/>
  <c r="C8" i="9"/>
  <c r="G6" i="9"/>
  <c r="H6" i="9"/>
  <c r="F6" i="9"/>
  <c r="E6" i="9"/>
  <c r="D6" i="9"/>
  <c r="C6" i="9"/>
  <c r="H4" i="9"/>
  <c r="H3" i="9" s="1"/>
  <c r="G4" i="9"/>
  <c r="G3" i="9" s="1"/>
  <c r="F4" i="9"/>
  <c r="F3" i="9" s="1"/>
  <c r="E4" i="9"/>
  <c r="E3" i="9" s="1"/>
  <c r="D4" i="9"/>
  <c r="D3" i="9" s="1"/>
  <c r="C4" i="9"/>
  <c r="C3" i="9" s="1"/>
  <c r="G12" i="8"/>
  <c r="H12" i="8"/>
  <c r="F12" i="8"/>
  <c r="E12" i="8"/>
  <c r="D12" i="8"/>
  <c r="C12" i="8"/>
  <c r="G10" i="8"/>
  <c r="H10" i="8"/>
  <c r="F10" i="8"/>
  <c r="E10" i="8"/>
  <c r="D10" i="8"/>
  <c r="C10" i="8"/>
  <c r="H8" i="8"/>
  <c r="G8" i="8"/>
  <c r="F8" i="8"/>
  <c r="E8" i="8"/>
  <c r="D8" i="8"/>
  <c r="C8" i="8"/>
  <c r="H6" i="8"/>
  <c r="G6" i="8"/>
  <c r="F6" i="8"/>
  <c r="E6" i="8"/>
  <c r="D6" i="8"/>
  <c r="C6" i="8"/>
  <c r="G4" i="8"/>
  <c r="G3" i="8" s="1"/>
  <c r="H4" i="8"/>
  <c r="H3" i="8" s="1"/>
  <c r="F4" i="8"/>
  <c r="F3" i="8" s="1"/>
  <c r="E4" i="8"/>
  <c r="E3" i="8" s="1"/>
  <c r="D4" i="8"/>
  <c r="D3" i="8" s="1"/>
  <c r="C4" i="8"/>
  <c r="C3" i="8" s="1"/>
  <c r="G14" i="7"/>
  <c r="H14" i="7"/>
  <c r="F14" i="7"/>
  <c r="E14" i="7"/>
  <c r="D14" i="7"/>
  <c r="C14" i="7"/>
  <c r="H12" i="7"/>
  <c r="G12" i="7"/>
  <c r="F12" i="7"/>
  <c r="E12" i="7"/>
  <c r="D12" i="7"/>
  <c r="C12" i="7"/>
  <c r="G10" i="7"/>
  <c r="H10" i="7"/>
  <c r="F10" i="7"/>
  <c r="E10" i="7"/>
  <c r="D10" i="7"/>
  <c r="C10" i="7"/>
  <c r="G8" i="7"/>
  <c r="H8" i="7"/>
  <c r="F8" i="7"/>
  <c r="E8" i="7"/>
  <c r="D8" i="7"/>
  <c r="C8" i="7"/>
  <c r="G6" i="7"/>
  <c r="H6" i="7"/>
  <c r="F6" i="7"/>
  <c r="E6" i="7"/>
  <c r="D6" i="7"/>
  <c r="C6" i="7"/>
  <c r="G4" i="7"/>
  <c r="G3" i="7" s="1"/>
  <c r="H4" i="7"/>
  <c r="H3" i="7" s="1"/>
  <c r="F4" i="7"/>
  <c r="F3" i="7" s="1"/>
  <c r="E4" i="7"/>
  <c r="E3" i="7" s="1"/>
  <c r="D4" i="7"/>
  <c r="D3" i="7" s="1"/>
  <c r="C4" i="7"/>
  <c r="C3" i="7" s="1"/>
  <c r="G14" i="6"/>
  <c r="H14" i="6"/>
  <c r="F14" i="6"/>
  <c r="E14" i="6"/>
  <c r="D14" i="6"/>
  <c r="C14" i="6"/>
  <c r="G12" i="6"/>
  <c r="H12" i="6"/>
  <c r="F12" i="6"/>
  <c r="E12" i="6"/>
  <c r="D12" i="6"/>
  <c r="C12" i="6"/>
  <c r="H10" i="6"/>
  <c r="G10" i="6"/>
  <c r="E10" i="6"/>
  <c r="D10" i="6"/>
  <c r="C10" i="6"/>
  <c r="F10" i="6"/>
  <c r="H8" i="6"/>
  <c r="G8" i="6"/>
  <c r="E8" i="6"/>
  <c r="D8" i="6"/>
  <c r="C8" i="6"/>
  <c r="F8" i="6"/>
  <c r="G6" i="6"/>
  <c r="H6" i="6"/>
  <c r="F6" i="6"/>
  <c r="E6" i="6"/>
  <c r="D6" i="6"/>
  <c r="C6" i="6"/>
  <c r="G4" i="6"/>
  <c r="G3" i="6" s="1"/>
  <c r="H4" i="6"/>
  <c r="H3" i="6" s="1"/>
  <c r="F4" i="6"/>
  <c r="F3" i="6" s="1"/>
  <c r="E4" i="6"/>
  <c r="E3" i="6" s="1"/>
  <c r="D4" i="6"/>
  <c r="D3" i="6" s="1"/>
  <c r="C4" i="6"/>
  <c r="C3" i="6" s="1"/>
  <c r="H14" i="5"/>
  <c r="F14" i="5"/>
  <c r="E14" i="5"/>
  <c r="G14" i="5"/>
  <c r="D14" i="5"/>
  <c r="C14" i="5"/>
  <c r="H12" i="5"/>
  <c r="G12" i="5"/>
  <c r="F12" i="5"/>
  <c r="E12" i="5"/>
  <c r="D12" i="5"/>
  <c r="C12" i="5"/>
  <c r="G10" i="5"/>
  <c r="H10" i="5"/>
  <c r="F10" i="5"/>
  <c r="E10" i="5"/>
  <c r="D10" i="5"/>
  <c r="C10" i="5"/>
  <c r="G8" i="5"/>
  <c r="H8" i="5"/>
  <c r="F8" i="5"/>
  <c r="E8" i="5"/>
  <c r="D8" i="5"/>
  <c r="C8" i="5"/>
  <c r="G6" i="5"/>
  <c r="H6" i="5"/>
  <c r="F6" i="5"/>
  <c r="E6" i="5"/>
  <c r="D6" i="5"/>
  <c r="C6" i="5"/>
  <c r="G4" i="5"/>
  <c r="G3" i="5" s="1"/>
  <c r="H4" i="5"/>
  <c r="H3" i="5" s="1"/>
  <c r="F4" i="5"/>
  <c r="F3" i="5" s="1"/>
  <c r="E4" i="5"/>
  <c r="E3" i="5" s="1"/>
  <c r="D4" i="5"/>
  <c r="D3" i="5" s="1"/>
  <c r="C4" i="5"/>
  <c r="C3" i="5" s="1"/>
  <c r="G14" i="4"/>
  <c r="H14" i="4"/>
  <c r="F14" i="4"/>
  <c r="E14" i="4"/>
  <c r="D14" i="4"/>
  <c r="C14" i="4"/>
  <c r="G12" i="4"/>
  <c r="F12" i="4"/>
  <c r="E12" i="4"/>
  <c r="D12" i="4"/>
  <c r="H12" i="4"/>
  <c r="C12" i="4"/>
  <c r="G10" i="4"/>
  <c r="H10" i="4"/>
  <c r="F10" i="4"/>
  <c r="E10" i="4"/>
  <c r="D10" i="4"/>
  <c r="C10" i="4"/>
  <c r="H8" i="4"/>
  <c r="F8" i="4"/>
  <c r="E8" i="4"/>
  <c r="D8" i="4"/>
  <c r="C8" i="4"/>
  <c r="G8" i="4"/>
  <c r="H6" i="4"/>
  <c r="G6" i="4"/>
  <c r="F6" i="4"/>
  <c r="E6" i="4"/>
  <c r="D6" i="4"/>
  <c r="C6" i="4"/>
  <c r="H4" i="4"/>
  <c r="H3" i="4" s="1"/>
  <c r="G4" i="4"/>
  <c r="G3" i="4" s="1"/>
  <c r="F4" i="4"/>
  <c r="F3" i="4" s="1"/>
  <c r="B4" i="4"/>
  <c r="E4" i="4"/>
  <c r="E3" i="4" s="1"/>
  <c r="D4" i="4"/>
  <c r="D3" i="4" s="1"/>
  <c r="H14" i="3"/>
  <c r="G14" i="3"/>
  <c r="F14" i="3"/>
  <c r="E14" i="3"/>
  <c r="D14" i="3"/>
  <c r="C14" i="3"/>
  <c r="G12" i="3"/>
  <c r="F12" i="3"/>
  <c r="E12" i="3"/>
  <c r="D12" i="3"/>
  <c r="H12" i="3"/>
  <c r="C12" i="3"/>
  <c r="F10" i="3"/>
  <c r="E10" i="3"/>
  <c r="D10" i="3"/>
  <c r="G10" i="3"/>
  <c r="C10" i="3"/>
  <c r="H10" i="3"/>
  <c r="G8" i="3"/>
  <c r="D8" i="3"/>
  <c r="H8" i="3"/>
  <c r="F8" i="3"/>
  <c r="E8" i="3"/>
  <c r="C8" i="3"/>
  <c r="D6" i="3"/>
  <c r="H6" i="3"/>
  <c r="G6" i="3"/>
  <c r="C6" i="3"/>
  <c r="F6" i="3"/>
  <c r="E6" i="3"/>
  <c r="G4" i="3"/>
  <c r="G3" i="3" s="1"/>
  <c r="H4" i="3"/>
  <c r="H3" i="3" s="1"/>
  <c r="F4" i="3"/>
  <c r="F3" i="3" s="1"/>
  <c r="E4" i="3"/>
  <c r="E3" i="3" s="1"/>
  <c r="D4" i="3"/>
  <c r="D3" i="3" s="1"/>
  <c r="C4" i="3"/>
  <c r="C3" i="3" s="1"/>
  <c r="G16" i="2"/>
  <c r="F16" i="2"/>
  <c r="H16" i="2"/>
  <c r="E16" i="2"/>
  <c r="D16" i="2"/>
  <c r="C16" i="2"/>
  <c r="G14" i="2"/>
  <c r="H14" i="2"/>
  <c r="F14" i="2"/>
  <c r="E14" i="2"/>
  <c r="D14" i="2"/>
  <c r="C14" i="2"/>
  <c r="G12" i="2"/>
  <c r="D12" i="2"/>
  <c r="H12" i="2"/>
  <c r="F12" i="2"/>
  <c r="E12" i="2"/>
  <c r="C12" i="2"/>
  <c r="H10" i="2"/>
  <c r="E10" i="2"/>
  <c r="G10" i="2"/>
  <c r="F10" i="2"/>
  <c r="D10" i="2"/>
  <c r="C10" i="2"/>
  <c r="H8" i="2"/>
  <c r="D8" i="2"/>
  <c r="C8" i="2"/>
  <c r="B8" i="2"/>
  <c r="G8" i="2"/>
  <c r="E8" i="2"/>
  <c r="E6" i="2"/>
  <c r="E5" i="2" s="1"/>
  <c r="B6" i="2"/>
  <c r="H6" i="2"/>
  <c r="H5" i="2" s="1"/>
  <c r="G6" i="2"/>
  <c r="G5" i="2" s="1"/>
  <c r="D6" i="2"/>
  <c r="D5" i="2" s="1"/>
  <c r="C6" i="2"/>
  <c r="C5" i="2" s="1"/>
  <c r="B3" i="13" l="1"/>
  <c r="B3" i="12"/>
  <c r="B3" i="11"/>
  <c r="B3" i="10"/>
  <c r="B3" i="9"/>
  <c r="B3" i="8"/>
  <c r="B3" i="7"/>
  <c r="B3" i="6"/>
  <c r="B3" i="5"/>
  <c r="B3" i="4"/>
  <c r="B3" i="3"/>
  <c r="B5" i="2"/>
  <c r="B3" i="2"/>
</calcChain>
</file>

<file path=xl/sharedStrings.xml><?xml version="1.0" encoding="utf-8"?>
<sst xmlns="http://schemas.openxmlformats.org/spreadsheetml/2006/main" count="40" uniqueCount="40">
  <si>
    <t>MAY</t>
  </si>
  <si>
    <t>FEBRUARY</t>
  </si>
  <si>
    <t>JANUARY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</si>
  <si>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</si>
  <si>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</si>
  <si>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</si>
  <si>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</si>
  <si>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</si>
  <si>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</si>
  <si>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</si>
  <si>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</si>
  <si>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</si>
  <si>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>Enter year:</t>
  </si>
  <si>
    <t>Week start:</t>
  </si>
  <si>
    <t>M</t>
  </si>
  <si>
    <t>Birthday Party</t>
  </si>
  <si>
    <t>Start the calendar on either a Sunday or a Monday by selecting S or M in the Week Start cell, E2</t>
  </si>
  <si>
    <t>FEBRUARY -&gt;</t>
  </si>
  <si>
    <t>MARCH -&gt;</t>
  </si>
  <si>
    <t>&lt;- JANUARY</t>
  </si>
  <si>
    <t>APRIL -&gt;</t>
  </si>
  <si>
    <t>&lt;- FEBRUARY</t>
  </si>
  <si>
    <t>&lt;- NOVEMBER</t>
  </si>
  <si>
    <t>&lt;- OCTOBER</t>
  </si>
  <si>
    <t>DECEMBER -&gt;</t>
  </si>
  <si>
    <t>&lt;- MARCH</t>
  </si>
  <si>
    <t>MAY -&gt;</t>
  </si>
  <si>
    <t>&lt;- APRIL</t>
  </si>
  <si>
    <t>JUNE -&gt;</t>
  </si>
  <si>
    <t>&lt;- MAY</t>
  </si>
  <si>
    <t>JULY -&gt;</t>
  </si>
  <si>
    <t>&lt;-JUNE</t>
  </si>
  <si>
    <t>AUGUST -&gt;</t>
  </si>
  <si>
    <t>&lt;- JULY</t>
  </si>
  <si>
    <t>SEPTEMBER -&gt;</t>
  </si>
  <si>
    <t>&lt;- AUGUST</t>
  </si>
  <si>
    <t>OCTOBER -&gt;</t>
  </si>
  <si>
    <t>&lt;- SEPTEMBER</t>
  </si>
  <si>
    <t>NOVEMBER -&gt;</t>
  </si>
  <si>
    <t>JANUARY 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</si>
</sst>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9" x14ac:knownFonts="1">
    <font>
      <b/>
      <sz val="11"/>
      <color theme="1" tint="0.34998626667073579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b/>
      <sz val="34"/>
      <color theme="1"/>
      <name val="Trebuchet MS"/>
      <family val="2"/>
      <scheme val="major"/>
    </font>
    <font>
      <b/>
      <sz val="11"/>
      <color theme="2" tint="-0.749961851863155"/>
      <name val="Trebuchet MS"/>
      <family val="2"/>
      <scheme val="minor"/>
    </font>
    <font>
      <b/>
      <u/>
      <sz val="11"/>
      <color theme="1"/>
      <name val="Trebuchet MS"/>
      <family val="2"/>
      <scheme val="minor"/>
    </font>
    <font>
      <b/>
      <sz val="11"/>
      <color theme="1" tint="0.34998626667073579"/>
      <name val="Trebuchet MS"/>
      <family val="2"/>
      <scheme val="minor"/>
    </font>
    <font>
      <i/>
      <sz val="11"/>
      <color theme="1" tint="0.34998626667073579"/>
      <name val="Trebuchet MS"/>
      <family val="2"/>
      <scheme val="minor"/>
    </font>
    <font>
      <b/>
      <sz val="22"/>
      <color theme="1" tint="0.34998626667073579"/>
      <name val="Trebuchet MS"/>
      <family val="2"/>
      <scheme val="major"/>
    </font>
    <font>
      <b/>
      <u/>
      <sz val="11"/>
      <color theme="8" tint="-0.499984740745262"/>
      <name val="Trebuchet MS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theme="4"/>
      </left>
      <right style="thick">
        <color theme="4"/>
      </right>
      <top/>
      <bottom/>
      <diagonal/>
    </border>
  </borders>
  <cellStyleXfs count="12">
    <xf numFmtId="0" fontId="0" fillId="0" borderId="0">
      <alignment horizontal="left" vertical="top" wrapText="1" indent="1"/>
    </xf>
    <xf numFmtId="0" fontId="2" fillId="0" borderId="0" applyNumberFormat="0" applyFill="0" applyBorder="0" applyProtection="0">
      <alignment horizontal="left" vertical="top"/>
    </xf>
    <xf numFmtId="0" fontId="1" fillId="0" borderId="0" applyNumberFormat="0" applyFill="0" applyProtection="0">
      <alignment vertical="top"/>
    </xf>
    <xf numFmtId="0" fontId="3" fillId="0" borderId="0" applyNumberFormat="0" applyFill="0" applyAlignment="0" applyProtection="0"/>
    <xf numFmtId="164" fontId="1" fillId="0" borderId="1" applyFill="0" applyProtection="0">
      <alignment horizontal="left" indent="1"/>
    </xf>
    <xf numFmtId="0" fontId="4" fillId="0" borderId="0" applyNumberFormat="0" applyFill="0" applyProtection="0">
      <alignment horizontal="center" vertical="top"/>
    </xf>
    <xf numFmtId="0" fontId="3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/>
    </xf>
    <xf numFmtId="0" fontId="8" fillId="0" borderId="0" applyNumberFormat="0" applyFill="0" applyBorder="0" applyAlignment="0" applyProtection="0">
      <alignment horizontal="left" vertical="top" wrapText="1" indent="1"/>
    </xf>
    <xf numFmtId="0" fontId="6" fillId="0" borderId="0" applyNumberFormat="0" applyFill="0" applyBorder="0" applyAlignment="0" applyProtection="0"/>
    <xf numFmtId="0" fontId="5" fillId="0" borderId="0">
      <alignment horizontal="left" vertical="top"/>
    </xf>
    <xf numFmtId="0" fontId="5" fillId="0" borderId="1">
      <alignment horizontal="left" vertical="top" wrapText="1" indent="1"/>
    </xf>
  </cellStyleXfs>
  <cellXfs count="15">
    <xf numFmtId="0" fontId="0" fillId="0" borderId="0" xfId="0">
      <alignment horizontal="left" vertical="top" wrapText="1" indent="1"/>
    </xf>
    <xf numFmtId="0" fontId="3" fillId="0" borderId="0" xfId="3" applyAlignment="1">
      <alignment horizontal="left" vertical="top"/>
    </xf>
    <xf numFmtId="0" fontId="0" fillId="0" borderId="1" xfId="0" applyBorder="1">
      <alignment horizontal="left" vertical="top" wrapText="1" indent="1"/>
    </xf>
    <xf numFmtId="0" fontId="2" fillId="0" borderId="0" xfId="1" applyAlignment="1">
      <alignment horizontal="center" vertical="top"/>
    </xf>
    <xf numFmtId="164" fontId="1" fillId="0" borderId="1" xfId="4" applyBorder="1">
      <alignment horizontal="left" indent="1"/>
    </xf>
    <xf numFmtId="0" fontId="1" fillId="0" borderId="0" xfId="2">
      <alignment vertical="top"/>
    </xf>
    <xf numFmtId="0" fontId="4" fillId="0" borderId="0" xfId="5">
      <alignment horizontal="center" vertical="top"/>
    </xf>
    <xf numFmtId="0" fontId="7" fillId="0" borderId="0" xfId="7">
      <alignment horizontal="left"/>
    </xf>
    <xf numFmtId="164" fontId="2" fillId="0" borderId="0" xfId="1" applyNumberFormat="1">
      <alignment horizontal="left" vertical="top"/>
    </xf>
    <xf numFmtId="0" fontId="6" fillId="0" borderId="0" xfId="9" applyAlignment="1">
      <alignment horizontal="left" vertical="top"/>
    </xf>
    <xf numFmtId="0" fontId="0" fillId="0" borderId="0" xfId="0">
      <alignment horizontal="left" vertical="top" wrapText="1" indent="1"/>
    </xf>
    <xf numFmtId="0" fontId="5" fillId="0" borderId="0" xfId="10">
      <alignment horizontal="left" vertical="top"/>
    </xf>
    <xf numFmtId="0" fontId="0" fillId="0" borderId="0" xfId="0">
      <alignment horizontal="left" vertical="top" wrapText="1" indent="1"/>
    </xf>
    <xf numFmtId="164" fontId="1" fillId="0" borderId="1" xfId="4">
      <alignment horizontal="left" indent="1"/>
    </xf>
    <xf numFmtId="0" fontId="5" fillId="0" borderId="1" xfId="11">
      <alignment horizontal="left" vertical="top" wrapText="1" indent="1"/>
    </xf>
  </cellXfs>
  <cellStyles count="12">
    <cellStyle name="Calendar details" xfId="11" xr:uid="{00000000-0005-0000-0000-000000000000}"/>
    <cellStyle name="Entry Fields" xfId="10" xr:uid="{00000000-0005-0000-0000-000001000000}"/>
    <cellStyle name="Explanatory Text" xfId="9" builtinId="53" customBuiltin="1"/>
    <cellStyle name="Followed Hyperlink" xfId="8" builtinId="9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6" builtinId="19" customBuiltin="1"/>
    <cellStyle name="Hyperlink" xfId="5" builtinId="8" customBuiltin="1"/>
    <cellStyle name="Normal" xfId="0" builtinId="0" customBuiltin="1"/>
    <cellStyle name="Title" xfId="1" builtinId="15" customBuiltin="1"/>
    <cellStyle name="Year" xfId="7" xr:uid="{00000000-0005-0000-0000-00000B000000}"/>
  </cellStyles>
  <dxfs count="2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12-month gold stripes">
      <a:dk1>
        <a:srgbClr val="000000"/>
      </a:dk1>
      <a:lt1>
        <a:srgbClr val="FFFFFF"/>
      </a:lt1>
      <a:dk2>
        <a:srgbClr val="1F1D00"/>
      </a:dk2>
      <a:lt2>
        <a:srgbClr val="FEFEFE"/>
      </a:lt2>
      <a:accent1>
        <a:srgbClr val="F2E900"/>
      </a:accent1>
      <a:accent2>
        <a:srgbClr val="E685C9"/>
      </a:accent2>
      <a:accent3>
        <a:srgbClr val="70D680"/>
      </a:accent3>
      <a:accent4>
        <a:srgbClr val="FF6963"/>
      </a:accent4>
      <a:accent5>
        <a:srgbClr val="61C6C5"/>
      </a:accent5>
      <a:accent6>
        <a:srgbClr val="F8A11D"/>
      </a:accent6>
      <a:hlink>
        <a:srgbClr val="61C6C5"/>
      </a:hlink>
      <a:folHlink>
        <a:srgbClr val="BFBFBF"/>
      </a:folHlink>
    </a:clrScheme>
    <a:fontScheme name="1-month gold stripes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0"/>
    <pageSetUpPr fitToPage="1"/>
  </sheetPr>
  <dimension ref="B1:H17"/>
  <sheetViews>
    <sheetView showGridLines="0" tabSelected="1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2:8" ht="15" customHeight="1" x14ac:dyDescent="0.15">
      <c r="B1" s="9" t="s">
        <v>16</v>
      </c>
      <c r="C1" s="1"/>
      <c r="D1" s="1"/>
      <c r="E1" s="1"/>
      <c r="F1" s="1"/>
      <c r="G1" s="1"/>
      <c r="H1" s="1"/>
    </row>
    <row r="2" spans="2:8" ht="36" customHeight="1" x14ac:dyDescent="0.15">
      <c r="B2" s="11" t="s">
        <v>12</v>
      </c>
      <c r="C2" s="11">
        <f ca="1">YEAR(TODAY())</f>
        <v>2025</v>
      </c>
      <c r="D2" s="11" t="s">
        <v>13</v>
      </c>
      <c r="E2" s="11" t="s">
        <v>14</v>
      </c>
      <c r="F2" s="10"/>
      <c r="G2" s="10"/>
      <c r="H2" s="10"/>
    </row>
    <row r="3" spans="2:8" ht="30" customHeight="1" x14ac:dyDescent="0.3">
      <c r="B3" s="7">
        <f ca="1">CalendarYear</f>
        <v>2025</v>
      </c>
      <c r="D3" s="6" t="s">
        <v>17</v>
      </c>
      <c r="E3" s="1"/>
      <c r="G3" s="6"/>
      <c r="H3" s="6"/>
    </row>
    <row r="4" spans="2:8" ht="45" customHeight="1" x14ac:dyDescent="0.15">
      <c r="B4" s="8" t="s">
        <v>2</v>
      </c>
      <c r="C4" s="8"/>
      <c r="D4" s="8"/>
      <c r="E4" s="8"/>
      <c r="F4" s="3"/>
    </row>
    <row r="5" spans="2:8" ht="18.75" customHeight="1" x14ac:dyDescent="0.15">
      <c r="B5" s="5" t="str">
        <f>WeekStart</f>
        <v>M</v>
      </c>
      <c r="C5" s="5" t="str">
        <f t="shared" ref="C5:H5" ca="1" si="0">LEFT(TEXT(C6,"ddd"),1)</f>
        <v>T</v>
      </c>
      <c r="D5" s="5" t="str">
        <f t="shared" ca="1" si="0"/>
        <v>W</v>
      </c>
      <c r="E5" s="5" t="str">
        <f t="shared" ca="1" si="0"/>
        <v>T</v>
      </c>
      <c r="F5" s="5" t="str">
        <f t="shared" ca="1" si="0"/>
        <v>F</v>
      </c>
      <c r="G5" s="5" t="str">
        <f t="shared" ca="1" si="0"/>
        <v>S</v>
      </c>
      <c r="H5" s="5" t="str">
        <f t="shared" ca="1" si="0"/>
        <v>S</v>
      </c>
    </row>
    <row r="6" spans="2:8" ht="16.5" customHeight="1" x14ac:dyDescent="0.15">
      <c r="B6" s="13">
        <f t="array" aca="1" ref="B6:H6" ca="1">DaysAndWeeks+DATE(CalendarYear,1,1)-WEEKDAY(DATE(CalendarYear,1,1),(WeekStart="M")+1)+1</f>
        <v>45656</v>
      </c>
      <c r="C6" s="13">
        <f ca="1"/>
        <v>45657</v>
      </c>
      <c r="D6" s="13">
        <f ca="1"/>
        <v>45658</v>
      </c>
      <c r="E6" s="13">
        <f ca="1"/>
        <v>45659</v>
      </c>
      <c r="F6" s="13">
        <f ca="1"/>
        <v>45660</v>
      </c>
      <c r="G6" s="13">
        <f ca="1"/>
        <v>45661</v>
      </c>
      <c r="H6" s="13">
        <f ca="1"/>
        <v>45662</v>
      </c>
    </row>
    <row r="7" spans="2:8" ht="39.75" customHeight="1" x14ac:dyDescent="0.15">
      <c r="B7" s="14"/>
      <c r="C7" s="14"/>
      <c r="D7" s="14"/>
      <c r="E7" s="14"/>
      <c r="F7" s="14"/>
      <c r="G7" s="14"/>
      <c r="H7" s="14"/>
    </row>
    <row r="8" spans="2:8" ht="15" customHeight="1" x14ac:dyDescent="0.15">
      <c r="B8" s="13">
        <f t="array" aca="1" ref="B8:H8" ca="1">DaysAndWeeks+DATE(CalendarYear,1,1)-WEEKDAY(DATE(CalendarYear,1,1),(WeekStart="M")+1)+8</f>
        <v>45663</v>
      </c>
      <c r="C8" s="13">
        <f ca="1"/>
        <v>45664</v>
      </c>
      <c r="D8" s="13">
        <f ca="1"/>
        <v>45665</v>
      </c>
      <c r="E8" s="13">
        <f ca="1"/>
        <v>45666</v>
      </c>
      <c r="F8" s="13">
        <f ca="1"/>
        <v>45667</v>
      </c>
      <c r="G8" s="13">
        <f ca="1"/>
        <v>45668</v>
      </c>
      <c r="H8" s="13">
        <f ca="1"/>
        <v>45669</v>
      </c>
    </row>
    <row r="9" spans="2:8" ht="39.75" customHeight="1" x14ac:dyDescent="0.15">
      <c r="B9" s="14"/>
      <c r="C9" s="14"/>
      <c r="D9" s="14"/>
      <c r="E9" s="14" t="s">
        <v>15</v>
      </c>
      <c r="F9" s="14"/>
      <c r="G9" s="14"/>
      <c r="H9" s="14"/>
    </row>
    <row r="10" spans="2:8" ht="15" customHeight="1" x14ac:dyDescent="0.15">
      <c r="B10" s="13">
        <f t="array" aca="1" ref="B10:H10" ca="1">DaysAndWeeks+DATE(CalendarYear,1,1)-WEEKDAY(DATE(CalendarYear,1,1),(WeekStart="M")+1)+15</f>
        <v>45670</v>
      </c>
      <c r="C10" s="13">
        <f ca="1"/>
        <v>45671</v>
      </c>
      <c r="D10" s="13">
        <f ca="1"/>
        <v>45672</v>
      </c>
      <c r="E10" s="13">
        <f ca="1"/>
        <v>45673</v>
      </c>
      <c r="F10" s="13">
        <f ca="1"/>
        <v>45674</v>
      </c>
      <c r="G10" s="13">
        <f ca="1"/>
        <v>45675</v>
      </c>
      <c r="H10" s="13">
        <f ca="1"/>
        <v>45676</v>
      </c>
    </row>
    <row r="11" spans="2:8" ht="39.75" customHeight="1" x14ac:dyDescent="0.15">
      <c r="B11" s="14"/>
      <c r="C11" s="14"/>
      <c r="D11" s="14"/>
      <c r="E11" s="14"/>
      <c r="F11" s="14"/>
      <c r="G11" s="14"/>
      <c r="H11" s="14"/>
    </row>
    <row r="12" spans="2:8" ht="15" customHeight="1" x14ac:dyDescent="0.15">
      <c r="B12" s="13">
        <f t="array" aca="1" ref="B12:H12" ca="1">DaysAndWeeks+DATE(CalendarYear,1,1)-WEEKDAY(DATE(CalendarYear,1,1),(WeekStart="M")+1)+22</f>
        <v>45677</v>
      </c>
      <c r="C12" s="13">
        <f ca="1"/>
        <v>45678</v>
      </c>
      <c r="D12" s="13">
        <f ca="1"/>
        <v>45679</v>
      </c>
      <c r="E12" s="13">
        <f ca="1"/>
        <v>45680</v>
      </c>
      <c r="F12" s="13">
        <f ca="1"/>
        <v>45681</v>
      </c>
      <c r="G12" s="13">
        <f ca="1"/>
        <v>45682</v>
      </c>
      <c r="H12" s="13">
        <f ca="1"/>
        <v>45683</v>
      </c>
    </row>
    <row r="13" spans="2:8" ht="40.5" customHeight="1" x14ac:dyDescent="0.15">
      <c r="B13" s="14"/>
      <c r="C13" s="14"/>
      <c r="D13" s="14"/>
      <c r="E13" s="14"/>
      <c r="F13" s="14"/>
      <c r="G13" s="14"/>
      <c r="H13" s="14"/>
    </row>
    <row r="14" spans="2:8" ht="15" customHeight="1" x14ac:dyDescent="0.15">
      <c r="B14" s="13">
        <f t="array" aca="1" ref="B14:H14" ca="1">DaysAndWeeks+DATE(CalendarYear,1,1)-WEEKDAY(DATE(CalendarYear,1,1),(WeekStart="M")+1)+29</f>
        <v>45684</v>
      </c>
      <c r="C14" s="13">
        <f ca="1"/>
        <v>45685</v>
      </c>
      <c r="D14" s="13">
        <f ca="1"/>
        <v>45686</v>
      </c>
      <c r="E14" s="13">
        <f ca="1"/>
        <v>45687</v>
      </c>
      <c r="F14" s="13">
        <f ca="1"/>
        <v>45688</v>
      </c>
      <c r="G14" s="13">
        <f ca="1"/>
        <v>45689</v>
      </c>
      <c r="H14" s="13">
        <f ca="1"/>
        <v>45690</v>
      </c>
    </row>
    <row r="15" spans="2:8" ht="39.75" customHeight="1" x14ac:dyDescent="0.15">
      <c r="B15" s="14"/>
      <c r="C15" s="14"/>
      <c r="D15" s="14"/>
      <c r="E15" s="14"/>
      <c r="F15" s="14"/>
      <c r="G15" s="14"/>
      <c r="H15" s="14"/>
    </row>
    <row r="16" spans="2:8" ht="15" customHeight="1" x14ac:dyDescent="0.15">
      <c r="B16" s="13">
        <f t="array" aca="1" ref="B16:H16" ca="1">DaysAndWeeks+DATE(CalendarYear,1,1)-WEEKDAY(DATE(CalendarYear,1,1),(WeekStart="M")+1)+36</f>
        <v>45691</v>
      </c>
      <c r="C16" s="13">
        <f ca="1"/>
        <v>45692</v>
      </c>
      <c r="D16" s="13">
        <f ca="1"/>
        <v>45693</v>
      </c>
      <c r="E16" s="13">
        <f ca="1"/>
        <v>45694</v>
      </c>
      <c r="F16" s="13">
        <f ca="1"/>
        <v>45695</v>
      </c>
      <c r="G16" s="13">
        <f ca="1"/>
        <v>45696</v>
      </c>
      <c r="H16" s="13">
        <f ca="1"/>
        <v>45697</v>
      </c>
    </row>
    <row r="17" spans="2:8" ht="39.75" customHeight="1" x14ac:dyDescent="0.15">
      <c r="B17" s="14"/>
      <c r="C17" s="14"/>
      <c r="D17" s="14"/>
      <c r="E17" s="14"/>
      <c r="F17" s="14"/>
      <c r="G17" s="14"/>
      <c r="H17" s="14"/>
    </row>
  </sheetData>
  <dataConsolidate/>
  <conditionalFormatting sqref="B6:G6">
    <cfRule type="expression" dxfId="23" priority="4">
      <formula>DAY(B6)&gt;8</formula>
    </cfRule>
  </conditionalFormatting>
  <conditionalFormatting sqref="B14:H17">
    <cfRule type="expression" dxfId="22" priority="2">
      <formula>AND(DAY(B14)&gt;=1,DAY(B14)&lt;=15)</formula>
    </cfRule>
  </conditionalFormatting>
  <dataValidations xWindow="40" yWindow="320" count="1">
    <dataValidation type="list" allowBlank="1" showInputMessage="1" showErrorMessage="1" error="Select a day from the entries in the list. Select CANCEL, then ALT+DOWN ARROW to pick from the dropdown list" sqref="E2" xr:uid="{00000000-0002-0000-0000-000000000000}">
      <formula1>"M,S"</formula1>
    </dataValidation>
  </dataValidations>
  <hyperlinks>
    <hyperlink ref="D3" location="FEBRUARY!A1" tooltip="Navigation link to the next month" display="FEBRUARY" xr:uid="{00000000-0004-0000-0000-000000000000}"/>
  </hyperlinks>
  <printOptions horizontalCentered="1"/>
  <pageMargins left="0.5" right="0.5" top="0.4" bottom="0.4" header="0.3" footer="0.3"/>
  <pageSetup fitToHeight="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tabColor theme="0" tint="-4.9989318521683403E-2"/>
    <pageSetUpPr fitToPage="1"/>
  </sheetPr>
  <dimension ref="B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2:8" ht="30" customHeight="1" x14ac:dyDescent="0.3">
      <c r="B1" s="7">
        <f ca="1">CalendarYear</f>
        <v>2025</v>
      </c>
      <c r="C1" s="6" t="s">
        <v>19</v>
      </c>
      <c r="D1" s="6" t="s">
        <v>18</v>
      </c>
      <c r="E1" s="1"/>
    </row>
    <row r="2" spans="2:8" ht="45" customHeight="1" x14ac:dyDescent="0.15">
      <c r="B2" s="8" t="s">
        <v>1</v>
      </c>
      <c r="C2" s="8"/>
      <c r="D2" s="8"/>
      <c r="E2" s="8"/>
      <c r="F2" s="3"/>
    </row>
    <row r="3" spans="2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2:8" ht="16.5" customHeight="1" x14ac:dyDescent="0.15">
      <c r="B4" s="4">
        <f t="array" aca="1" ref="B4:H4" ca="1">DaysAndWeeks+DATE(CalendarYear,2,1)-WEEKDAY(DATE(CalendarYear,2,1),(WeekStart="M")+1)+1</f>
        <v>45684</v>
      </c>
      <c r="C4" s="4">
        <f ca="1"/>
        <v>45685</v>
      </c>
      <c r="D4" s="4">
        <f ca="1"/>
        <v>45686</v>
      </c>
      <c r="E4" s="4">
        <f ca="1"/>
        <v>45687</v>
      </c>
      <c r="F4" s="4">
        <f ca="1"/>
        <v>45688</v>
      </c>
      <c r="G4" s="4">
        <f ca="1"/>
        <v>45689</v>
      </c>
      <c r="H4" s="4">
        <f ca="1"/>
        <v>45690</v>
      </c>
    </row>
    <row r="5" spans="2:8" ht="39.75" customHeight="1" x14ac:dyDescent="0.15">
      <c r="B5" s="14"/>
      <c r="C5" s="14"/>
      <c r="D5" s="14"/>
      <c r="E5" s="14"/>
      <c r="F5" s="14"/>
      <c r="G5" s="14"/>
      <c r="H5" s="14"/>
    </row>
    <row r="6" spans="2:8" ht="15" customHeight="1" x14ac:dyDescent="0.15">
      <c r="B6" s="4">
        <f t="array" aca="1" ref="B6:H6" ca="1">DaysAndWeeks+DATE(CalendarYear,2,1)-WEEKDAY(DATE(CalendarYear,2,1),(WeekStart="M")+1)+8</f>
        <v>45691</v>
      </c>
      <c r="C6" s="4">
        <f ca="1"/>
        <v>45692</v>
      </c>
      <c r="D6" s="4">
        <f ca="1"/>
        <v>45693</v>
      </c>
      <c r="E6" s="4">
        <f ca="1"/>
        <v>45694</v>
      </c>
      <c r="F6" s="4">
        <f ca="1"/>
        <v>45695</v>
      </c>
      <c r="G6" s="4">
        <f ca="1"/>
        <v>45696</v>
      </c>
      <c r="H6" s="4">
        <f ca="1"/>
        <v>45697</v>
      </c>
    </row>
    <row r="7" spans="2:8" ht="39.75" customHeight="1" x14ac:dyDescent="0.15">
      <c r="B7" s="14"/>
      <c r="C7" s="14"/>
      <c r="D7" s="14"/>
      <c r="E7" s="14"/>
      <c r="F7" s="14"/>
      <c r="G7" s="14"/>
      <c r="H7" s="14"/>
    </row>
    <row r="8" spans="2:8" ht="15" customHeight="1" x14ac:dyDescent="0.15">
      <c r="B8" s="4">
        <f t="array" aca="1" ref="B8:H8" ca="1">DaysAndWeeks+DATE(CalendarYear,2,1)-WEEKDAY(DATE(CalendarYear,2,1),(WeekStart="M")+1)+15</f>
        <v>45698</v>
      </c>
      <c r="C8" s="4">
        <f ca="1"/>
        <v>45699</v>
      </c>
      <c r="D8" s="4">
        <f ca="1"/>
        <v>45700</v>
      </c>
      <c r="E8" s="4">
        <f ca="1"/>
        <v>45701</v>
      </c>
      <c r="F8" s="4">
        <f ca="1"/>
        <v>45702</v>
      </c>
      <c r="G8" s="4">
        <f ca="1"/>
        <v>45703</v>
      </c>
      <c r="H8" s="4">
        <f ca="1"/>
        <v>45704</v>
      </c>
    </row>
    <row r="9" spans="2:8" ht="39.75" customHeight="1" x14ac:dyDescent="0.15">
      <c r="B9" s="14"/>
      <c r="C9" s="14"/>
      <c r="D9" s="14"/>
      <c r="E9" s="14"/>
      <c r="F9" s="14"/>
      <c r="G9" s="14"/>
      <c r="H9" s="14"/>
    </row>
    <row r="10" spans="2:8" ht="15" customHeight="1" x14ac:dyDescent="0.15">
      <c r="B10" s="4">
        <f t="array" aca="1" ref="B10:H10" ca="1">DaysAndWeeks+DATE(CalendarYear,2,1)-WEEKDAY(DATE(CalendarYear,2,1),(WeekStart="M")+1)+22</f>
        <v>45705</v>
      </c>
      <c r="C10" s="4">
        <f ca="1"/>
        <v>45706</v>
      </c>
      <c r="D10" s="4">
        <f ca="1"/>
        <v>45707</v>
      </c>
      <c r="E10" s="4">
        <f ca="1"/>
        <v>45708</v>
      </c>
      <c r="F10" s="4">
        <f ca="1"/>
        <v>45709</v>
      </c>
      <c r="G10" s="4">
        <f ca="1"/>
        <v>45710</v>
      </c>
      <c r="H10" s="4">
        <f ca="1"/>
        <v>45711</v>
      </c>
    </row>
    <row r="11" spans="2:8" ht="40.5" customHeight="1" x14ac:dyDescent="0.15">
      <c r="B11" s="14"/>
      <c r="C11" s="14"/>
      <c r="D11" s="14"/>
      <c r="E11" s="14"/>
      <c r="F11" s="14"/>
      <c r="G11" s="14"/>
      <c r="H11" s="14"/>
    </row>
    <row r="12" spans="2:8" ht="15" customHeight="1" x14ac:dyDescent="0.15">
      <c r="B12" s="4">
        <f t="array" aca="1" ref="B12:H12" ca="1">DaysAndWeeks+DATE(CalendarYear,2,1)-WEEKDAY(DATE(CalendarYear,2,1),(WeekStart="M")+1)+29</f>
        <v>45712</v>
      </c>
      <c r="C12" s="4">
        <f ca="1"/>
        <v>45713</v>
      </c>
      <c r="D12" s="4">
        <f ca="1"/>
        <v>45714</v>
      </c>
      <c r="E12" s="4">
        <f ca="1"/>
        <v>45715</v>
      </c>
      <c r="F12" s="4">
        <f ca="1"/>
        <v>45716</v>
      </c>
      <c r="G12" s="4">
        <f ca="1"/>
        <v>45717</v>
      </c>
      <c r="H12" s="4">
        <f ca="1"/>
        <v>45718</v>
      </c>
    </row>
    <row r="13" spans="2:8" ht="39.75" customHeight="1" x14ac:dyDescent="0.15">
      <c r="B13" s="14"/>
      <c r="C13" s="14"/>
      <c r="D13" s="14"/>
      <c r="E13" s="14"/>
      <c r="F13" s="14"/>
      <c r="G13" s="14"/>
      <c r="H13" s="14"/>
    </row>
    <row r="14" spans="2:8" ht="15" customHeight="1" x14ac:dyDescent="0.15">
      <c r="B14" s="4">
        <f t="array" aca="1" ref="B14:H14" ca="1">DaysAndWeeks+DATE(CalendarYear,2,1)-WEEKDAY(DATE(CalendarYear,2,1),(WeekStart="M")+1)+36</f>
        <v>45719</v>
      </c>
      <c r="C14" s="4">
        <f ca="1"/>
        <v>45720</v>
      </c>
      <c r="D14" s="4">
        <f ca="1"/>
        <v>45721</v>
      </c>
      <c r="E14" s="4">
        <f ca="1"/>
        <v>45722</v>
      </c>
      <c r="F14" s="4">
        <f ca="1"/>
        <v>45723</v>
      </c>
      <c r="G14" s="4">
        <f ca="1"/>
        <v>45724</v>
      </c>
      <c r="H14" s="4">
        <f ca="1"/>
        <v>45725</v>
      </c>
    </row>
    <row r="15" spans="2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21" priority="2">
      <formula>DAY(B4)&gt;8</formula>
    </cfRule>
  </conditionalFormatting>
  <conditionalFormatting sqref="B12:H15">
    <cfRule type="expression" dxfId="20" priority="1">
      <formula>AND(DAY(B12)&gt;=1,DAY(B12)&lt;=15)</formula>
    </cfRule>
  </conditionalFormatting>
  <hyperlinks>
    <hyperlink ref="D1" location="MARCH!A1" tooltip="Navigation link to the next month" display="MARCH" xr:uid="{00000000-0004-0000-0100-000000000000}"/>
    <hyperlink ref="C1" location="JANUARY!A1" tooltip="Navigation link to the previous month" display="JANUARY" xr:uid="{00000000-0004-0000-01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>
    <tabColor theme="0" tint="-0.14999847407452621"/>
    <pageSetUpPr fitToPage="1"/>
  </sheetPr>
  <dimension ref="B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2:8" ht="30" customHeight="1" x14ac:dyDescent="0.3">
      <c r="B1" s="7">
        <f ca="1">CalendarYear</f>
        <v>2025</v>
      </c>
      <c r="C1" s="6" t="s">
        <v>21</v>
      </c>
      <c r="D1" s="6" t="s">
        <v>20</v>
      </c>
      <c r="E1" s="1"/>
      <c r="F1" s="1"/>
      <c r="G1" s="1"/>
      <c r="H1" s="6"/>
    </row>
    <row r="2" spans="2:8" ht="45" customHeight="1" x14ac:dyDescent="0.15">
      <c r="B2" s="8" t="s">
        <v>3</v>
      </c>
      <c r="C2" s="8"/>
      <c r="D2" s="8"/>
      <c r="E2" s="8"/>
      <c r="F2" s="3"/>
    </row>
    <row r="3" spans="2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2:8" ht="16.5" customHeight="1" x14ac:dyDescent="0.15">
      <c r="B4" s="4">
        <f t="array" aca="1" ref="B4:H4" ca="1">DaysAndWeeks+DATE(CalendarYear,3,1)-WEEKDAY(DATE(CalendarYear,3,1),(WeekStart="M")+1)+1</f>
        <v>45712</v>
      </c>
      <c r="C4" s="4">
        <f ca="1"/>
        <v>45713</v>
      </c>
      <c r="D4" s="4">
        <f ca="1"/>
        <v>45714</v>
      </c>
      <c r="E4" s="4">
        <f ca="1"/>
        <v>45715</v>
      </c>
      <c r="F4" s="4">
        <f ca="1"/>
        <v>45716</v>
      </c>
      <c r="G4" s="4">
        <f ca="1"/>
        <v>45717</v>
      </c>
      <c r="H4" s="4">
        <f ca="1"/>
        <v>45718</v>
      </c>
    </row>
    <row r="5" spans="2:8" ht="39.75" customHeight="1" x14ac:dyDescent="0.15">
      <c r="B5" s="14"/>
      <c r="C5" s="14"/>
      <c r="D5" s="14"/>
      <c r="E5" s="14"/>
      <c r="F5" s="14"/>
      <c r="G5" s="14"/>
      <c r="H5" s="14"/>
    </row>
    <row r="6" spans="2:8" ht="15" customHeight="1" x14ac:dyDescent="0.15">
      <c r="B6" s="4">
        <f t="array" aca="1" ref="B6:H6" ca="1">DaysAndWeeks+DATE(CalendarYear,3,1)-WEEKDAY(DATE(CalendarYear,3,1),(WeekStart="M")+1)+8</f>
        <v>45719</v>
      </c>
      <c r="C6" s="4">
        <f ca="1"/>
        <v>45720</v>
      </c>
      <c r="D6" s="4">
        <f ca="1"/>
        <v>45721</v>
      </c>
      <c r="E6" s="4">
        <f ca="1"/>
        <v>45722</v>
      </c>
      <c r="F6" s="4">
        <f ca="1"/>
        <v>45723</v>
      </c>
      <c r="G6" s="4">
        <f ca="1"/>
        <v>45724</v>
      </c>
      <c r="H6" s="4">
        <f ca="1"/>
        <v>45725</v>
      </c>
    </row>
    <row r="7" spans="2:8" ht="39.75" customHeight="1" x14ac:dyDescent="0.15">
      <c r="B7" s="14"/>
      <c r="C7" s="14"/>
      <c r="D7" s="14"/>
      <c r="E7" s="14"/>
      <c r="F7" s="14"/>
      <c r="G7" s="14"/>
      <c r="H7" s="14"/>
    </row>
    <row r="8" spans="2:8" ht="15" customHeight="1" x14ac:dyDescent="0.15">
      <c r="B8" s="4">
        <f t="array" aca="1" ref="B8:H8" ca="1">DaysAndWeeks+DATE(CalendarYear,3,1)-WEEKDAY(DATE(CalendarYear,3,1),(WeekStart="M")+1)+15</f>
        <v>45726</v>
      </c>
      <c r="C8" s="4">
        <f ca="1"/>
        <v>45727</v>
      </c>
      <c r="D8" s="4">
        <f ca="1"/>
        <v>45728</v>
      </c>
      <c r="E8" s="4">
        <f ca="1"/>
        <v>45729</v>
      </c>
      <c r="F8" s="4">
        <f ca="1"/>
        <v>45730</v>
      </c>
      <c r="G8" s="4">
        <f ca="1"/>
        <v>45731</v>
      </c>
      <c r="H8" s="4">
        <f ca="1"/>
        <v>45732</v>
      </c>
    </row>
    <row r="9" spans="2:8" ht="39.75" customHeight="1" x14ac:dyDescent="0.15">
      <c r="B9" s="14"/>
      <c r="C9" s="14"/>
      <c r="D9" s="14"/>
      <c r="E9" s="14"/>
      <c r="F9" s="14"/>
      <c r="G9" s="14"/>
      <c r="H9" s="14"/>
    </row>
    <row r="10" spans="2:8" ht="15" customHeight="1" x14ac:dyDescent="0.15">
      <c r="B10" s="4">
        <f t="array" aca="1" ref="B10:H10" ca="1">DaysAndWeeks+DATE(CalendarYear,3,1)-WEEKDAY(DATE(CalendarYear,3,1),(WeekStart="M")+1)+22</f>
        <v>45733</v>
      </c>
      <c r="C10" s="4">
        <f ca="1"/>
        <v>45734</v>
      </c>
      <c r="D10" s="4">
        <f ca="1"/>
        <v>45735</v>
      </c>
      <c r="E10" s="4">
        <f ca="1"/>
        <v>45736</v>
      </c>
      <c r="F10" s="4">
        <f ca="1"/>
        <v>45737</v>
      </c>
      <c r="G10" s="4">
        <f ca="1"/>
        <v>45738</v>
      </c>
      <c r="H10" s="4">
        <f ca="1"/>
        <v>45739</v>
      </c>
    </row>
    <row r="11" spans="2:8" ht="40.5" customHeight="1" x14ac:dyDescent="0.15">
      <c r="B11" s="14"/>
      <c r="C11" s="14"/>
      <c r="D11" s="14"/>
      <c r="E11" s="14"/>
      <c r="F11" s="14"/>
      <c r="G11" s="14"/>
      <c r="H11" s="14"/>
    </row>
    <row r="12" spans="2:8" ht="15" customHeight="1" x14ac:dyDescent="0.15">
      <c r="B12" s="4">
        <f t="array" aca="1" ref="B12:H12" ca="1">DaysAndWeeks+DATE(CalendarYear,3,1)-WEEKDAY(DATE(CalendarYear,3,1),(WeekStart="M")+1)+29</f>
        <v>45740</v>
      </c>
      <c r="C12" s="4">
        <f ca="1"/>
        <v>45741</v>
      </c>
      <c r="D12" s="4">
        <f ca="1"/>
        <v>45742</v>
      </c>
      <c r="E12" s="4">
        <f ca="1"/>
        <v>45743</v>
      </c>
      <c r="F12" s="4">
        <f ca="1"/>
        <v>45744</v>
      </c>
      <c r="G12" s="4">
        <f ca="1"/>
        <v>45745</v>
      </c>
      <c r="H12" s="4">
        <f ca="1"/>
        <v>45746</v>
      </c>
    </row>
    <row r="13" spans="2:8" ht="39.75" customHeight="1" x14ac:dyDescent="0.15">
      <c r="B13" s="14"/>
      <c r="C13" s="14"/>
      <c r="D13" s="14"/>
      <c r="E13" s="14"/>
      <c r="F13" s="14"/>
      <c r="G13" s="14"/>
      <c r="H13" s="14"/>
    </row>
    <row r="14" spans="2:8" ht="15" customHeight="1" x14ac:dyDescent="0.15">
      <c r="B14" s="4">
        <f t="array" aca="1" ref="B14:H14" ca="1">DaysAndWeeks+DATE(CalendarYear,3,1)-WEEKDAY(DATE(CalendarYear,3,1),(WeekStart="M")+1)+36</f>
        <v>45747</v>
      </c>
      <c r="C14" s="4">
        <f ca="1"/>
        <v>45748</v>
      </c>
      <c r="D14" s="4">
        <f ca="1"/>
        <v>45749</v>
      </c>
      <c r="E14" s="4">
        <f ca="1"/>
        <v>45750</v>
      </c>
      <c r="F14" s="4">
        <f ca="1"/>
        <v>45751</v>
      </c>
      <c r="G14" s="4">
        <f ca="1"/>
        <v>45752</v>
      </c>
      <c r="H14" s="4">
        <f ca="1"/>
        <v>45753</v>
      </c>
    </row>
    <row r="15" spans="2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9" priority="2">
      <formula>DAY(B4)&gt;8</formula>
    </cfRule>
  </conditionalFormatting>
  <conditionalFormatting sqref="B12:H15">
    <cfRule type="expression" dxfId="18" priority="1">
      <formula>AND(DAY(B12)&gt;=1,DAY(B12)&lt;=15)</formula>
    </cfRule>
  </conditionalFormatting>
  <hyperlinks>
    <hyperlink ref="D1" location="APRIL!A1" tooltip="Navigation link to the next month" display="APRIL -&gt;" xr:uid="{00000000-0004-0000-0200-000000000000}"/>
    <hyperlink ref="C1" location="FEBRUARY!A1" tooltip="Navigation link to the previous month" display="&lt;- FEBRUARY" xr:uid="{00000000-0004-0000-02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tabColor theme="0" tint="-0.249977111117893"/>
    <pageSetUpPr fitToPage="1"/>
  </sheetPr>
  <dimension ref="B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2:8" ht="30" customHeight="1" x14ac:dyDescent="0.3">
      <c r="B1" s="7">
        <f ca="1">CalendarYear</f>
        <v>2025</v>
      </c>
      <c r="C1" s="6" t="s">
        <v>25</v>
      </c>
      <c r="D1" s="6" t="s">
        <v>26</v>
      </c>
      <c r="E1" s="1"/>
      <c r="F1" s="1"/>
      <c r="G1" s="1"/>
      <c r="H1" s="6"/>
    </row>
    <row r="2" spans="2:8" ht="45" customHeight="1" x14ac:dyDescent="0.15">
      <c r="B2" s="8" t="s">
        <v>4</v>
      </c>
      <c r="C2" s="8"/>
      <c r="D2" s="8"/>
      <c r="E2" s="8"/>
      <c r="F2" s="3"/>
    </row>
    <row r="3" spans="2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2:8" ht="16.5" customHeight="1" x14ac:dyDescent="0.15">
      <c r="B4" s="4">
        <f t="array" aca="1" ref="B4:H4" ca="1">DaysAndWeeks+DATE(CalendarYear,4,1)-WEEKDAY(DATE(CalendarYear,4,1),(WeekStart="M")+1)+1</f>
        <v>45747</v>
      </c>
      <c r="C4" s="4">
        <f ca="1"/>
        <v>45748</v>
      </c>
      <c r="D4" s="4">
        <f ca="1"/>
        <v>45749</v>
      </c>
      <c r="E4" s="4">
        <f ca="1"/>
        <v>45750</v>
      </c>
      <c r="F4" s="4">
        <f ca="1"/>
        <v>45751</v>
      </c>
      <c r="G4" s="4">
        <f ca="1"/>
        <v>45752</v>
      </c>
      <c r="H4" s="4">
        <f ca="1"/>
        <v>45753</v>
      </c>
    </row>
    <row r="5" spans="2:8" ht="39.75" customHeight="1" x14ac:dyDescent="0.15">
      <c r="B5" s="14"/>
      <c r="C5" s="14"/>
      <c r="D5" s="14"/>
      <c r="E5" s="14"/>
      <c r="F5" s="14"/>
      <c r="G5" s="14"/>
      <c r="H5" s="14"/>
    </row>
    <row r="6" spans="2:8" ht="15" customHeight="1" x14ac:dyDescent="0.15">
      <c r="B6" s="4">
        <f t="array" aca="1" ref="B6:H6" ca="1">DaysAndWeeks+DATE(CalendarYear,4,1)-WEEKDAY(DATE(CalendarYear,4,1),(WeekStart="M")+1)+8</f>
        <v>45754</v>
      </c>
      <c r="C6" s="4">
        <f ca="1"/>
        <v>45755</v>
      </c>
      <c r="D6" s="4">
        <f ca="1"/>
        <v>45756</v>
      </c>
      <c r="E6" s="4">
        <f ca="1"/>
        <v>45757</v>
      </c>
      <c r="F6" s="4">
        <f ca="1"/>
        <v>45758</v>
      </c>
      <c r="G6" s="4">
        <f ca="1"/>
        <v>45759</v>
      </c>
      <c r="H6" s="4">
        <f ca="1"/>
        <v>45760</v>
      </c>
    </row>
    <row r="7" spans="2:8" ht="39.75" customHeight="1" x14ac:dyDescent="0.15">
      <c r="B7" s="14"/>
      <c r="C7" s="14"/>
      <c r="D7" s="14"/>
      <c r="E7" s="14"/>
      <c r="F7" s="14"/>
      <c r="G7" s="14"/>
      <c r="H7" s="14"/>
    </row>
    <row r="8" spans="2:8" ht="15" customHeight="1" x14ac:dyDescent="0.15">
      <c r="B8" s="4">
        <f t="array" aca="1" ref="B8:H8" ca="1">DaysAndWeeks+DATE(CalendarYear,4,1)-WEEKDAY(DATE(CalendarYear,4,1),(WeekStart="M")+1)+15</f>
        <v>45761</v>
      </c>
      <c r="C8" s="4">
        <f ca="1"/>
        <v>45762</v>
      </c>
      <c r="D8" s="4">
        <f ca="1"/>
        <v>45763</v>
      </c>
      <c r="E8" s="4">
        <f ca="1"/>
        <v>45764</v>
      </c>
      <c r="F8" s="4">
        <f ca="1"/>
        <v>45765</v>
      </c>
      <c r="G8" s="4">
        <f ca="1"/>
        <v>45766</v>
      </c>
      <c r="H8" s="4">
        <f ca="1"/>
        <v>45767</v>
      </c>
    </row>
    <row r="9" spans="2:8" ht="39.75" customHeight="1" x14ac:dyDescent="0.15">
      <c r="B9" s="14"/>
      <c r="C9" s="14"/>
      <c r="D9" s="14"/>
      <c r="E9" s="14"/>
      <c r="F9" s="14"/>
      <c r="G9" s="14"/>
      <c r="H9" s="14"/>
    </row>
    <row r="10" spans="2:8" ht="15" customHeight="1" x14ac:dyDescent="0.15">
      <c r="B10" s="4">
        <f t="array" aca="1" ref="B10:H10" ca="1">DaysAndWeeks+DATE(CalendarYear,4,1)-WEEKDAY(DATE(CalendarYear,4,1),(WeekStart="M")+1)+22</f>
        <v>45768</v>
      </c>
      <c r="C10" s="4">
        <f ca="1"/>
        <v>45769</v>
      </c>
      <c r="D10" s="4">
        <f ca="1"/>
        <v>45770</v>
      </c>
      <c r="E10" s="4">
        <f ca="1"/>
        <v>45771</v>
      </c>
      <c r="F10" s="4">
        <f ca="1"/>
        <v>45772</v>
      </c>
      <c r="G10" s="4">
        <f ca="1"/>
        <v>45773</v>
      </c>
      <c r="H10" s="4">
        <f ca="1"/>
        <v>45774</v>
      </c>
    </row>
    <row r="11" spans="2:8" ht="40.5" customHeight="1" x14ac:dyDescent="0.15">
      <c r="B11" s="14"/>
      <c r="C11" s="14"/>
      <c r="D11" s="14"/>
      <c r="E11" s="14"/>
      <c r="F11" s="14"/>
      <c r="G11" s="14"/>
      <c r="H11" s="14"/>
    </row>
    <row r="12" spans="2:8" ht="15" customHeight="1" x14ac:dyDescent="0.15">
      <c r="B12" s="4">
        <f t="array" aca="1" ref="B12:H12" ca="1">DaysAndWeeks+DATE(CalendarYear,4,1)-WEEKDAY(DATE(CalendarYear,4,1),(WeekStart="M")+1)+29</f>
        <v>45775</v>
      </c>
      <c r="C12" s="4">
        <f ca="1"/>
        <v>45776</v>
      </c>
      <c r="D12" s="4">
        <f ca="1"/>
        <v>45777</v>
      </c>
      <c r="E12" s="4">
        <f ca="1"/>
        <v>45778</v>
      </c>
      <c r="F12" s="4">
        <f ca="1"/>
        <v>45779</v>
      </c>
      <c r="G12" s="4">
        <f ca="1"/>
        <v>45780</v>
      </c>
      <c r="H12" s="4">
        <f ca="1"/>
        <v>45781</v>
      </c>
    </row>
    <row r="13" spans="2:8" ht="39.75" customHeight="1" x14ac:dyDescent="0.15">
      <c r="B13" s="14"/>
      <c r="C13" s="14"/>
      <c r="D13" s="14"/>
      <c r="E13" s="14"/>
      <c r="F13" s="14"/>
      <c r="G13" s="14"/>
      <c r="H13" s="14"/>
    </row>
    <row r="14" spans="2:8" ht="15" customHeight="1" x14ac:dyDescent="0.15">
      <c r="B14" s="4">
        <f t="array" aca="1" ref="B14:H14" ca="1">DaysAndWeeks+DATE(CalendarYear,4,1)-WEEKDAY(DATE(CalendarYear,4,1),(WeekStart="M")+1)+36</f>
        <v>45782</v>
      </c>
      <c r="C14" s="4">
        <f ca="1"/>
        <v>45783</v>
      </c>
      <c r="D14" s="4">
        <f ca="1"/>
        <v>45784</v>
      </c>
      <c r="E14" s="4">
        <f ca="1"/>
        <v>45785</v>
      </c>
      <c r="F14" s="4">
        <f ca="1"/>
        <v>45786</v>
      </c>
      <c r="G14" s="4">
        <f ca="1"/>
        <v>45787</v>
      </c>
      <c r="H14" s="4">
        <f ca="1"/>
        <v>45788</v>
      </c>
    </row>
    <row r="15" spans="2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7" priority="2">
      <formula>DAY(B4)&gt;8</formula>
    </cfRule>
  </conditionalFormatting>
  <conditionalFormatting sqref="B12:H15">
    <cfRule type="expression" dxfId="16" priority="1">
      <formula>AND(DAY(B12)&gt;=1,DAY(B12)&lt;=15)</formula>
    </cfRule>
  </conditionalFormatting>
  <hyperlinks>
    <hyperlink ref="D1" location="MAY!A1" tooltip="Navigation link to the next month" display="MAY -&gt;" xr:uid="{00000000-0004-0000-0300-000000000000}"/>
    <hyperlink ref="C1" location="MARCH!A1" tooltip="Navigation link to the previous month" display="&lt;- MARCH" xr:uid="{00000000-0004-0000-03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theme="0" tint="-0.34998626667073579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27</v>
      </c>
      <c r="D1" s="6" t="s">
        <v>28</v>
      </c>
      <c r="E1" s="1"/>
      <c r="F1" s="1"/>
      <c r="G1" s="1"/>
      <c r="H1" s="6"/>
    </row>
    <row r="2" spans="1:8" ht="45" customHeight="1" x14ac:dyDescent="0.15">
      <c r="B2" s="8" t="s">
        <v>0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DaysAndWeeks+DATE(CalendarYear,5,1)-WEEKDAY(DATE(CalendarYear,5,1),(WeekStart="M")+1)+1</f>
        <v>45775</v>
      </c>
      <c r="C4" s="4">
        <f ca="1"/>
        <v>45776</v>
      </c>
      <c r="D4" s="4">
        <f ca="1"/>
        <v>45777</v>
      </c>
      <c r="E4" s="4">
        <f ca="1"/>
        <v>45778</v>
      </c>
      <c r="F4" s="4">
        <f ca="1"/>
        <v>45779</v>
      </c>
      <c r="G4" s="4">
        <f ca="1"/>
        <v>45780</v>
      </c>
      <c r="H4" s="4">
        <f ca="1"/>
        <v>45781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DaysAndWeeks+DATE(CalendarYear,5,1)-WEEKDAY(DATE(CalendarYear,5,1),(WeekStart="M")+1)+8</f>
        <v>45782</v>
      </c>
      <c r="C6" s="4">
        <f ca="1"/>
        <v>45783</v>
      </c>
      <c r="D6" s="4">
        <f ca="1"/>
        <v>45784</v>
      </c>
      <c r="E6" s="4">
        <f ca="1"/>
        <v>45785</v>
      </c>
      <c r="F6" s="4">
        <f ca="1"/>
        <v>45786</v>
      </c>
      <c r="G6" s="4">
        <f ca="1"/>
        <v>45787</v>
      </c>
      <c r="H6" s="4">
        <f ca="1"/>
        <v>45788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DaysAndWeeks+DATE(CalendarYear,5,1)-WEEKDAY(DATE(CalendarYear,5,1),(WeekStart="M")+1)+15</f>
        <v>45789</v>
      </c>
      <c r="C8" s="4">
        <f ca="1"/>
        <v>45790</v>
      </c>
      <c r="D8" s="4">
        <f ca="1"/>
        <v>45791</v>
      </c>
      <c r="E8" s="4">
        <f ca="1"/>
        <v>45792</v>
      </c>
      <c r="F8" s="4">
        <f ca="1"/>
        <v>45793</v>
      </c>
      <c r="G8" s="4">
        <f ca="1"/>
        <v>45794</v>
      </c>
      <c r="H8" s="4">
        <f ca="1"/>
        <v>45795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DaysAndWeeks+DATE(CalendarYear,5,1)-WEEKDAY(DATE(CalendarYear,5,1),(WeekStart="M")+1)+22</f>
        <v>45796</v>
      </c>
      <c r="C10" s="4">
        <f ca="1"/>
        <v>45797</v>
      </c>
      <c r="D10" s="4">
        <f ca="1"/>
        <v>45798</v>
      </c>
      <c r="E10" s="4">
        <f ca="1"/>
        <v>45799</v>
      </c>
      <c r="F10" s="4">
        <f ca="1"/>
        <v>45800</v>
      </c>
      <c r="G10" s="4">
        <f ca="1"/>
        <v>45801</v>
      </c>
      <c r="H10" s="4">
        <f ca="1"/>
        <v>45802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DaysAndWeeks+DATE(CalendarYear,5,1)-WEEKDAY(DATE(CalendarYear,5,1),(WeekStart="M")+1)+29</f>
        <v>45803</v>
      </c>
      <c r="C12" s="4">
        <f ca="1"/>
        <v>45804</v>
      </c>
      <c r="D12" s="4">
        <f ca="1"/>
        <v>45805</v>
      </c>
      <c r="E12" s="4">
        <f ca="1"/>
        <v>45806</v>
      </c>
      <c r="F12" s="4">
        <f ca="1"/>
        <v>45807</v>
      </c>
      <c r="G12" s="4">
        <f ca="1"/>
        <v>45808</v>
      </c>
      <c r="H12" s="4">
        <f ca="1"/>
        <v>45809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DaysAndWeeks+DATE(CalendarYear,5,1)-WEEKDAY(DATE(CalendarYear,5,1),(WeekStart="M")+1)+36</f>
        <v>45810</v>
      </c>
      <c r="C14" s="4">
        <f ca="1"/>
        <v>45811</v>
      </c>
      <c r="D14" s="4">
        <f ca="1"/>
        <v>45812</v>
      </c>
      <c r="E14" s="4">
        <f ca="1"/>
        <v>45813</v>
      </c>
      <c r="F14" s="4">
        <f ca="1"/>
        <v>45814</v>
      </c>
      <c r="G14" s="4">
        <f ca="1"/>
        <v>45815</v>
      </c>
      <c r="H14" s="4">
        <f ca="1"/>
        <v>45816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5" priority="2">
      <formula>DAY(B4)&gt;8</formula>
    </cfRule>
  </conditionalFormatting>
  <conditionalFormatting sqref="B12:H15">
    <cfRule type="expression" dxfId="14" priority="1">
      <formula>AND(DAY(B12)&gt;=1,DAY(B12)&lt;=15)</formula>
    </cfRule>
  </conditionalFormatting>
  <hyperlinks>
    <hyperlink ref="D1" location="JUNE!A1" tooltip="Navigation link to the next month" display="JUNE -&gt;" xr:uid="{00000000-0004-0000-0400-000000000000}"/>
    <hyperlink ref="C1" location="APRIL!A1" tooltip="Navigation link to the previous month" display="&lt;- APRIL" xr:uid="{00000000-0004-0000-04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>
    <tabColor theme="0" tint="-0.499984740745262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29</v>
      </c>
      <c r="D1" s="6" t="s">
        <v>30</v>
      </c>
      <c r="E1" s="1"/>
      <c r="F1" s="1"/>
      <c r="G1" s="1"/>
      <c r="H1" s="6"/>
    </row>
    <row r="2" spans="1:8" ht="45" customHeight="1" x14ac:dyDescent="0.15">
      <c r="B2" s="8" t="s">
        <v>5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DaysAndWeeks+DATE(CalendarYear,6,1)-WEEKDAY(DATE(CalendarYear,6,1),(WeekStart="M")+1)+1</f>
        <v>45803</v>
      </c>
      <c r="C4" s="4">
        <f ca="1"/>
        <v>45804</v>
      </c>
      <c r="D4" s="4">
        <f ca="1"/>
        <v>45805</v>
      </c>
      <c r="E4" s="4">
        <f ca="1"/>
        <v>45806</v>
      </c>
      <c r="F4" s="4">
        <f ca="1"/>
        <v>45807</v>
      </c>
      <c r="G4" s="4">
        <f ca="1"/>
        <v>45808</v>
      </c>
      <c r="H4" s="4">
        <f ca="1"/>
        <v>45809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DaysAndWeeks+DATE(CalendarYear,6,1)-WEEKDAY(DATE(CalendarYear,6,1),(WeekStart="M")+1)+8</f>
        <v>45810</v>
      </c>
      <c r="C6" s="4">
        <f ca="1"/>
        <v>45811</v>
      </c>
      <c r="D6" s="4">
        <f ca="1"/>
        <v>45812</v>
      </c>
      <c r="E6" s="4">
        <f ca="1"/>
        <v>45813</v>
      </c>
      <c r="F6" s="4">
        <f ca="1"/>
        <v>45814</v>
      </c>
      <c r="G6" s="4">
        <f ca="1"/>
        <v>45815</v>
      </c>
      <c r="H6" s="4">
        <f ca="1"/>
        <v>45816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DaysAndWeeks+DATE(CalendarYear,6,1)-WEEKDAY(DATE(CalendarYear,6,1),(WeekStart="M")+1)+15</f>
        <v>45817</v>
      </c>
      <c r="C8" s="4">
        <f ca="1"/>
        <v>45818</v>
      </c>
      <c r="D8" s="4">
        <f ca="1"/>
        <v>45819</v>
      </c>
      <c r="E8" s="4">
        <f ca="1"/>
        <v>45820</v>
      </c>
      <c r="F8" s="4">
        <f ca="1"/>
        <v>45821</v>
      </c>
      <c r="G8" s="4">
        <f ca="1"/>
        <v>45822</v>
      </c>
      <c r="H8" s="4">
        <f ca="1"/>
        <v>45823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DaysAndWeeks+DATE(CalendarYear,6,1)-WEEKDAY(DATE(CalendarYear,6,1),(WeekStart="M")+1)+22</f>
        <v>45824</v>
      </c>
      <c r="C10" s="4">
        <f ca="1"/>
        <v>45825</v>
      </c>
      <c r="D10" s="4">
        <f ca="1"/>
        <v>45826</v>
      </c>
      <c r="E10" s="4">
        <f ca="1"/>
        <v>45827</v>
      </c>
      <c r="F10" s="4">
        <f ca="1"/>
        <v>45828</v>
      </c>
      <c r="G10" s="4">
        <f ca="1"/>
        <v>45829</v>
      </c>
      <c r="H10" s="4">
        <f ca="1"/>
        <v>45830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DaysAndWeeks+DATE(CalendarYear,6,1)-WEEKDAY(DATE(CalendarYear,6,1),(WeekStart="M")+1)+29</f>
        <v>45831</v>
      </c>
      <c r="C12" s="4">
        <f ca="1"/>
        <v>45832</v>
      </c>
      <c r="D12" s="4">
        <f ca="1"/>
        <v>45833</v>
      </c>
      <c r="E12" s="4">
        <f ca="1"/>
        <v>45834</v>
      </c>
      <c r="F12" s="4">
        <f ca="1"/>
        <v>45835</v>
      </c>
      <c r="G12" s="4">
        <f ca="1"/>
        <v>45836</v>
      </c>
      <c r="H12" s="4">
        <f ca="1"/>
        <v>45837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DaysAndWeeks+DATE(CalendarYear,6,1)-WEEKDAY(DATE(CalendarYear,6,1),(WeekStart="M")+1)+36</f>
        <v>45838</v>
      </c>
      <c r="C14" s="4">
        <f ca="1"/>
        <v>45839</v>
      </c>
      <c r="D14" s="4">
        <f ca="1"/>
        <v>45840</v>
      </c>
      <c r="E14" s="4">
        <f ca="1"/>
        <v>45841</v>
      </c>
      <c r="F14" s="4">
        <f ca="1"/>
        <v>45842</v>
      </c>
      <c r="G14" s="4">
        <f ca="1"/>
        <v>45843</v>
      </c>
      <c r="H14" s="4">
        <f ca="1"/>
        <v>45844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3" priority="2">
      <formula>DAY(B4)&gt;8</formula>
    </cfRule>
  </conditionalFormatting>
  <conditionalFormatting sqref="B12:H15">
    <cfRule type="expression" dxfId="12" priority="1">
      <formula>AND(DAY(B12)&gt;=1,DAY(B12)&lt;=15)</formula>
    </cfRule>
  </conditionalFormatting>
  <hyperlinks>
    <hyperlink ref="D1" location="JULY!A1" tooltip="Navigation link to the next month" display="JULY -&gt;" xr:uid="{00000000-0004-0000-0500-000000000000}"/>
    <hyperlink ref="C1" location="MAY!A1" tooltip="Navigation link to the previous month" display="&lt;- MAY" xr:uid="{00000000-0004-0000-05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>
    <tabColor theme="4" tint="-0.499984740745262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31</v>
      </c>
      <c r="D1" s="6" t="s">
        <v>32</v>
      </c>
      <c r="E1" s="1"/>
      <c r="F1" s="1"/>
      <c r="G1" s="1"/>
      <c r="H1" s="6"/>
    </row>
    <row r="2" spans="1:8" ht="45" customHeight="1" x14ac:dyDescent="0.15">
      <c r="B2" s="8" t="s">
        <v>6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DaysAndWeeks+DATE(CalendarYear,7,1)-WEEKDAY(DATE(CalendarYear,7,1),(WeekStart="M")+1)+1</f>
        <v>45838</v>
      </c>
      <c r="C4" s="4">
        <f ca="1"/>
        <v>45839</v>
      </c>
      <c r="D4" s="4">
        <f ca="1"/>
        <v>45840</v>
      </c>
      <c r="E4" s="4">
        <f ca="1"/>
        <v>45841</v>
      </c>
      <c r="F4" s="4">
        <f ca="1"/>
        <v>45842</v>
      </c>
      <c r="G4" s="4">
        <f ca="1"/>
        <v>45843</v>
      </c>
      <c r="H4" s="4">
        <f ca="1"/>
        <v>45844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DaysAndWeeks+DATE(CalendarYear,7,1)-WEEKDAY(DATE(CalendarYear,7,1),(WeekStart="M")+1)+8</f>
        <v>45845</v>
      </c>
      <c r="C6" s="4">
        <f ca="1"/>
        <v>45846</v>
      </c>
      <c r="D6" s="4">
        <f ca="1"/>
        <v>45847</v>
      </c>
      <c r="E6" s="4">
        <f ca="1"/>
        <v>45848</v>
      </c>
      <c r="F6" s="4">
        <f ca="1"/>
        <v>45849</v>
      </c>
      <c r="G6" s="4">
        <f ca="1"/>
        <v>45850</v>
      </c>
      <c r="H6" s="4">
        <f ca="1"/>
        <v>45851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DaysAndWeeks+DATE(CalendarYear,7,1)-WEEKDAY(DATE(CalendarYear,7,1),(WeekStart="M")+1)+15</f>
        <v>45852</v>
      </c>
      <c r="C8" s="4">
        <f ca="1"/>
        <v>45853</v>
      </c>
      <c r="D8" s="4">
        <f ca="1"/>
        <v>45854</v>
      </c>
      <c r="E8" s="4">
        <f ca="1"/>
        <v>45855</v>
      </c>
      <c r="F8" s="4">
        <f ca="1"/>
        <v>45856</v>
      </c>
      <c r="G8" s="4">
        <f ca="1"/>
        <v>45857</v>
      </c>
      <c r="H8" s="4">
        <f ca="1"/>
        <v>45858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DaysAndWeeks+DATE(CalendarYear,7,1)-WEEKDAY(DATE(CalendarYear,7,1),(WeekStart="M")+1)+22</f>
        <v>45859</v>
      </c>
      <c r="C10" s="4">
        <f ca="1"/>
        <v>45860</v>
      </c>
      <c r="D10" s="4">
        <f ca="1"/>
        <v>45861</v>
      </c>
      <c r="E10" s="4">
        <f ca="1"/>
        <v>45862</v>
      </c>
      <c r="F10" s="4">
        <f ca="1"/>
        <v>45863</v>
      </c>
      <c r="G10" s="4">
        <f ca="1"/>
        <v>45864</v>
      </c>
      <c r="H10" s="4">
        <f ca="1"/>
        <v>45865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DaysAndWeeks+DATE(CalendarYear,7,1)-WEEKDAY(DATE(CalendarYear,7,1),(WeekStart="M")+1)+29</f>
        <v>45866</v>
      </c>
      <c r="C12" s="4">
        <f ca="1"/>
        <v>45867</v>
      </c>
      <c r="D12" s="4">
        <f ca="1"/>
        <v>45868</v>
      </c>
      <c r="E12" s="4">
        <f ca="1"/>
        <v>45869</v>
      </c>
      <c r="F12" s="4">
        <f ca="1"/>
        <v>45870</v>
      </c>
      <c r="G12" s="4">
        <f ca="1"/>
        <v>45871</v>
      </c>
      <c r="H12" s="4">
        <f ca="1"/>
        <v>45872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2"/>
    </row>
    <row r="14" spans="1:8" ht="15" customHeight="1" x14ac:dyDescent="0.15">
      <c r="B14" s="4">
        <f t="array" aca="1" ref="B14:H14" ca="1">DaysAndWeeks+DATE(CalendarYear,7,1)-WEEKDAY(DATE(CalendarYear,7,1),(WeekStart="M")+1)+36</f>
        <v>45873</v>
      </c>
      <c r="C14" s="4">
        <f ca="1"/>
        <v>45874</v>
      </c>
      <c r="D14" s="4">
        <f ca="1"/>
        <v>45875</v>
      </c>
      <c r="E14" s="4">
        <f ca="1"/>
        <v>45876</v>
      </c>
      <c r="F14" s="4">
        <f ca="1"/>
        <v>45877</v>
      </c>
      <c r="G14" s="4">
        <f ca="1"/>
        <v>45878</v>
      </c>
      <c r="H14" s="4">
        <f ca="1"/>
        <v>45879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1" priority="2">
      <formula>DAY(B4)&gt;8</formula>
    </cfRule>
  </conditionalFormatting>
  <conditionalFormatting sqref="B12:H15">
    <cfRule type="expression" dxfId="10" priority="1">
      <formula>AND(DAY(B12)&gt;=1,DAY(B12)&lt;=15)</formula>
    </cfRule>
  </conditionalFormatting>
  <hyperlinks>
    <hyperlink ref="D1" location="AUGUST!A1" tooltip="Navigation link to the next month" display="JULY -&gt;" xr:uid="{00000000-0004-0000-0600-000000000000}"/>
    <hyperlink ref="C1" location="JUNE!A1" tooltip="Navigation link to the previous month" display="&lt;- MAY" xr:uid="{00000000-0004-0000-06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tabColor theme="4" tint="-0.249977111117893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33</v>
      </c>
      <c r="D1" s="6" t="s">
        <v>34</v>
      </c>
      <c r="E1" s="1"/>
      <c r="F1" s="1"/>
      <c r="G1" s="1"/>
      <c r="H1" s="6"/>
    </row>
    <row r="2" spans="1:8" ht="45" customHeight="1" x14ac:dyDescent="0.15">
      <c r="B2" s="8" t="s">
        <v>7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DaysAndWeeks+DATE(CalendarYear,8,1)-WEEKDAY(DATE(CalendarYear,8,1),(WeekStart="M")+1)+1</f>
        <v>45866</v>
      </c>
      <c r="C4" s="4">
        <f ca="1"/>
        <v>45867</v>
      </c>
      <c r="D4" s="4">
        <f ca="1"/>
        <v>45868</v>
      </c>
      <c r="E4" s="4">
        <f ca="1"/>
        <v>45869</v>
      </c>
      <c r="F4" s="4">
        <f ca="1"/>
        <v>45870</v>
      </c>
      <c r="G4" s="4">
        <f ca="1"/>
        <v>45871</v>
      </c>
      <c r="H4" s="4">
        <f ca="1"/>
        <v>45872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DaysAndWeeks+DATE(CalendarYear,8,1)-WEEKDAY(DATE(CalendarYear,8,1),(WeekStart="M")+1)+8</f>
        <v>45873</v>
      </c>
      <c r="C6" s="4">
        <f ca="1"/>
        <v>45874</v>
      </c>
      <c r="D6" s="4">
        <f ca="1"/>
        <v>45875</v>
      </c>
      <c r="E6" s="4">
        <f ca="1"/>
        <v>45876</v>
      </c>
      <c r="F6" s="4">
        <f ca="1"/>
        <v>45877</v>
      </c>
      <c r="G6" s="4">
        <f ca="1"/>
        <v>45878</v>
      </c>
      <c r="H6" s="4">
        <f ca="1"/>
        <v>45879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DaysAndWeeks+DATE(CalendarYear,8,1)-WEEKDAY(DATE(CalendarYear,8,1),(WeekStart="M")+1)+15</f>
        <v>45880</v>
      </c>
      <c r="C8" s="4">
        <f ca="1"/>
        <v>45881</v>
      </c>
      <c r="D8" s="4">
        <f ca="1"/>
        <v>45882</v>
      </c>
      <c r="E8" s="4">
        <f ca="1"/>
        <v>45883</v>
      </c>
      <c r="F8" s="4">
        <f ca="1"/>
        <v>45884</v>
      </c>
      <c r="G8" s="4">
        <f ca="1"/>
        <v>45885</v>
      </c>
      <c r="H8" s="4">
        <f ca="1"/>
        <v>45886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DaysAndWeeks+DATE(CalendarYear,8,1)-WEEKDAY(DATE(CalendarYear,8,1),(WeekStart="M")+1)+22</f>
        <v>45887</v>
      </c>
      <c r="C10" s="4">
        <f ca="1"/>
        <v>45888</v>
      </c>
      <c r="D10" s="4">
        <f ca="1"/>
        <v>45889</v>
      </c>
      <c r="E10" s="4">
        <f ca="1"/>
        <v>45890</v>
      </c>
      <c r="F10" s="4">
        <f ca="1"/>
        <v>45891</v>
      </c>
      <c r="G10" s="4">
        <f ca="1"/>
        <v>45892</v>
      </c>
      <c r="H10" s="4">
        <f ca="1"/>
        <v>45893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DaysAndWeeks+DATE(CalendarYear,8,1)-WEEKDAY(DATE(CalendarYear,8,1),(WeekStart="M")+1)+29</f>
        <v>45894</v>
      </c>
      <c r="C12" s="4">
        <f ca="1"/>
        <v>45895</v>
      </c>
      <c r="D12" s="4">
        <f ca="1"/>
        <v>45896</v>
      </c>
      <c r="E12" s="4">
        <f ca="1"/>
        <v>45897</v>
      </c>
      <c r="F12" s="4">
        <f ca="1"/>
        <v>45898</v>
      </c>
      <c r="G12" s="4">
        <f ca="1"/>
        <v>45899</v>
      </c>
      <c r="H12" s="4">
        <f ca="1"/>
        <v>45900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DaysAndWeeks+DATE(CalendarYear,8,1)-WEEKDAY(DATE(CalendarYear,8,1),(WeekStart="M")+1)+36</f>
        <v>45901</v>
      </c>
      <c r="C14" s="4">
        <f ca="1"/>
        <v>45902</v>
      </c>
      <c r="D14" s="4">
        <f ca="1"/>
        <v>45903</v>
      </c>
      <c r="E14" s="4">
        <f ca="1"/>
        <v>45904</v>
      </c>
      <c r="F14" s="4">
        <f ca="1"/>
        <v>45905</v>
      </c>
      <c r="G14" s="4">
        <f ca="1"/>
        <v>45906</v>
      </c>
      <c r="H14" s="4">
        <f ca="1"/>
        <v>45907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9" priority="2">
      <formula>DAY(B4)&gt;8</formula>
    </cfRule>
  </conditionalFormatting>
  <conditionalFormatting sqref="B12:H15">
    <cfRule type="expression" dxfId="8" priority="1">
      <formula>AND(DAY(B12)&gt;=1,DAY(B12)&lt;=15)</formula>
    </cfRule>
  </conditionalFormatting>
  <hyperlinks>
    <hyperlink ref="D1" location="SEPTEMBER!A1" tooltip="Navigation link to the next month" display="JULY -&gt;" xr:uid="{00000000-0004-0000-0700-000000000000}"/>
    <hyperlink ref="C1" location="JULY!A1" tooltip="Navigation link to the previous month" display="&lt;- MAY" xr:uid="{00000000-0004-0000-07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tabColor theme="3" tint="0.499984740745262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35</v>
      </c>
      <c r="D1" s="6" t="s">
        <v>36</v>
      </c>
      <c r="E1" s="1"/>
      <c r="F1" s="1"/>
      <c r="G1" s="1"/>
      <c r="H1" s="6"/>
    </row>
    <row r="2" spans="1:8" ht="45" customHeight="1" x14ac:dyDescent="0.15">
      <c r="B2" s="8" t="s">
        <v>8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DaysAndWeeks+DATE(CalendarYear,9,1)-WEEKDAY(DATE(CalendarYear,9,1),(WeekStart="M")+1)+1</f>
        <v>45901</v>
      </c>
      <c r="C4" s="4">
        <f ca="1"/>
        <v>45902</v>
      </c>
      <c r="D4" s="4">
        <f ca="1"/>
        <v>45903</v>
      </c>
      <c r="E4" s="4">
        <f ca="1"/>
        <v>45904</v>
      </c>
      <c r="F4" s="4">
        <f ca="1"/>
        <v>45905</v>
      </c>
      <c r="G4" s="4">
        <f ca="1"/>
        <v>45906</v>
      </c>
      <c r="H4" s="4">
        <f ca="1"/>
        <v>45907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DaysAndWeeks+DATE(CalendarYear,9,1)-WEEKDAY(DATE(CalendarYear,9,1),(WeekStart="M")+1)+8</f>
        <v>45908</v>
      </c>
      <c r="C6" s="4">
        <f ca="1"/>
        <v>45909</v>
      </c>
      <c r="D6" s="4">
        <f ca="1"/>
        <v>45910</v>
      </c>
      <c r="E6" s="4">
        <f ca="1"/>
        <v>45911</v>
      </c>
      <c r="F6" s="4">
        <f ca="1"/>
        <v>45912</v>
      </c>
      <c r="G6" s="4">
        <f ca="1"/>
        <v>45913</v>
      </c>
      <c r="H6" s="4">
        <f ca="1"/>
        <v>45914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DaysAndWeeks+DATE(CalendarYear,9,1)-WEEKDAY(DATE(CalendarYear,9,1),(WeekStart="M")+1)+15</f>
        <v>45915</v>
      </c>
      <c r="C8" s="4">
        <f ca="1"/>
        <v>45916</v>
      </c>
      <c r="D8" s="4">
        <f ca="1"/>
        <v>45917</v>
      </c>
      <c r="E8" s="4">
        <f ca="1"/>
        <v>45918</v>
      </c>
      <c r="F8" s="4">
        <f ca="1"/>
        <v>45919</v>
      </c>
      <c r="G8" s="4">
        <f ca="1"/>
        <v>45920</v>
      </c>
      <c r="H8" s="4">
        <f ca="1"/>
        <v>45921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DaysAndWeeks+DATE(CalendarYear,9,1)-WEEKDAY(DATE(CalendarYear,9,1),(WeekStart="M")+1)+22</f>
        <v>45922</v>
      </c>
      <c r="C10" s="4">
        <f ca="1"/>
        <v>45923</v>
      </c>
      <c r="D10" s="4">
        <f ca="1"/>
        <v>45924</v>
      </c>
      <c r="E10" s="4">
        <f ca="1"/>
        <v>45925</v>
      </c>
      <c r="F10" s="4">
        <f ca="1"/>
        <v>45926</v>
      </c>
      <c r="G10" s="4">
        <f ca="1"/>
        <v>45927</v>
      </c>
      <c r="H10" s="4">
        <f ca="1"/>
        <v>45928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DaysAndWeeks+DATE(CalendarYear,9,1)-WEEKDAY(DATE(CalendarYear,9,1),(WeekStart="M")+1)+29</f>
        <v>45929</v>
      </c>
      <c r="C12" s="4">
        <f ca="1"/>
        <v>45930</v>
      </c>
      <c r="D12" s="4">
        <f ca="1"/>
        <v>45931</v>
      </c>
      <c r="E12" s="4">
        <f ca="1"/>
        <v>45932</v>
      </c>
      <c r="F12" s="4">
        <f ca="1"/>
        <v>45933</v>
      </c>
      <c r="G12" s="4">
        <f ca="1"/>
        <v>45934</v>
      </c>
      <c r="H12" s="4">
        <f ca="1"/>
        <v>45935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DaysAndWeeks+DATE(CalendarYear,9,1)-WEEKDAY(DATE(CalendarYear,9,1),(WeekStart="M")+1)+36</f>
        <v>45936</v>
      </c>
      <c r="C14" s="4">
        <f ca="1"/>
        <v>45937</v>
      </c>
      <c r="D14" s="4">
        <f ca="1"/>
        <v>45938</v>
      </c>
      <c r="E14" s="4">
        <f ca="1"/>
        <v>45939</v>
      </c>
      <c r="F14" s="4">
        <f ca="1"/>
        <v>45940</v>
      </c>
      <c r="G14" s="4">
        <f ca="1"/>
        <v>45941</v>
      </c>
      <c r="H14" s="4">
        <f ca="1"/>
        <v>45942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7" priority="2">
      <formula>DAY(B4)&gt;8</formula>
    </cfRule>
  </conditionalFormatting>
  <conditionalFormatting sqref="B12:H15">
    <cfRule type="expression" dxfId="6" priority="1">
      <formula>AND(DAY(B12)&gt;=1,DAY(B12)&lt;=15)</formula>
    </cfRule>
  </conditionalFormatting>
  <hyperlinks>
    <hyperlink ref="D1" location="OCTOBER!A1" tooltip="Navigation link to the next month" display="JULY -&gt;" xr:uid="{00000000-0004-0000-0800-000000000000}"/>
    <hyperlink ref="C1" location="AUGUST!A1" tooltip="Navigation link to the previous month" display="&lt;- MAY" xr:uid="{00000000-0004-0000-08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>
    <tabColor theme="9" tint="0.39997558519241921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37</v>
      </c>
      <c r="D1" s="6" t="s">
        <v>38</v>
      </c>
      <c r="E1" s="1"/>
      <c r="F1" s="1"/>
      <c r="G1" s="1"/>
      <c r="H1" s="6"/>
    </row>
    <row r="2" spans="1:8" ht="45" customHeight="1" x14ac:dyDescent="0.15">
      <c r="B2" s="8" t="s">
        <v>9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DaysAndWeeks+DATE(CalendarYear,10,1)-WEEKDAY(DATE(CalendarYear,10,1),(WeekStart="M")+1)+1</f>
        <v>45929</v>
      </c>
      <c r="C4" s="4">
        <f ca="1"/>
        <v>45930</v>
      </c>
      <c r="D4" s="4">
        <f ca="1"/>
        <v>45931</v>
      </c>
      <c r="E4" s="4">
        <f ca="1"/>
        <v>45932</v>
      </c>
      <c r="F4" s="4">
        <f ca="1"/>
        <v>45933</v>
      </c>
      <c r="G4" s="4">
        <f ca="1"/>
        <v>45934</v>
      </c>
      <c r="H4" s="4">
        <f ca="1"/>
        <v>45935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DaysAndWeeks+DATE(CalendarYear,10,1)-WEEKDAY(DATE(CalendarYear,10,1),(WeekStart="M")+1)+8</f>
        <v>45936</v>
      </c>
      <c r="C6" s="4">
        <f ca="1"/>
        <v>45937</v>
      </c>
      <c r="D6" s="4">
        <f ca="1"/>
        <v>45938</v>
      </c>
      <c r="E6" s="4">
        <f ca="1"/>
        <v>45939</v>
      </c>
      <c r="F6" s="4">
        <f ca="1"/>
        <v>45940</v>
      </c>
      <c r="G6" s="4">
        <f ca="1"/>
        <v>45941</v>
      </c>
      <c r="H6" s="4">
        <f ca="1"/>
        <v>45942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DaysAndWeeks+DATE(CalendarYear,10,1)-WEEKDAY(DATE(CalendarYear,10,1),(WeekStart="M")+1)+15</f>
        <v>45943</v>
      </c>
      <c r="C8" s="4">
        <f ca="1"/>
        <v>45944</v>
      </c>
      <c r="D8" s="4">
        <f ca="1"/>
        <v>45945</v>
      </c>
      <c r="E8" s="4">
        <f ca="1"/>
        <v>45946</v>
      </c>
      <c r="F8" s="4">
        <f ca="1"/>
        <v>45947</v>
      </c>
      <c r="G8" s="4">
        <f ca="1"/>
        <v>45948</v>
      </c>
      <c r="H8" s="4">
        <f ca="1"/>
        <v>45949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DaysAndWeeks+DATE(CalendarYear,10,1)-WEEKDAY(DATE(CalendarYear,10,1),(WeekStart="M")+1)+22</f>
        <v>45950</v>
      </c>
      <c r="C10" s="4">
        <f ca="1"/>
        <v>45951</v>
      </c>
      <c r="D10" s="4">
        <f ca="1"/>
        <v>45952</v>
      </c>
      <c r="E10" s="4">
        <f ca="1"/>
        <v>45953</v>
      </c>
      <c r="F10" s="4">
        <f ca="1"/>
        <v>45954</v>
      </c>
      <c r="G10" s="4">
        <f ca="1"/>
        <v>45955</v>
      </c>
      <c r="H10" s="4">
        <f ca="1"/>
        <v>45956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DaysAndWeeks+DATE(CalendarYear,10,1)-WEEKDAY(DATE(CalendarYear,10,1),(WeekStart="M")+1)+29</f>
        <v>45957</v>
      </c>
      <c r="C12" s="4">
        <f ca="1"/>
        <v>45958</v>
      </c>
      <c r="D12" s="4">
        <f ca="1"/>
        <v>45959</v>
      </c>
      <c r="E12" s="4">
        <f ca="1"/>
        <v>45960</v>
      </c>
      <c r="F12" s="4">
        <f ca="1"/>
        <v>45961</v>
      </c>
      <c r="G12" s="4">
        <f ca="1"/>
        <v>45962</v>
      </c>
      <c r="H12" s="4">
        <f ca="1"/>
        <v>45963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DaysAndWeeks+DATE(CalendarYear,10,1)-WEEKDAY(DATE(CalendarYear,10,1),(WeekStart="M")+1)+36</f>
        <v>45964</v>
      </c>
      <c r="C14" s="4">
        <f ca="1"/>
        <v>45965</v>
      </c>
      <c r="D14" s="4">
        <f ca="1"/>
        <v>45966</v>
      </c>
      <c r="E14" s="4">
        <f ca="1"/>
        <v>45967</v>
      </c>
      <c r="F14" s="4">
        <f ca="1"/>
        <v>45968</v>
      </c>
      <c r="G14" s="4">
        <f ca="1"/>
        <v>45969</v>
      </c>
      <c r="H14" s="4">
        <f ca="1"/>
        <v>45970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5" priority="2">
      <formula>DAY(B4)&gt;8</formula>
    </cfRule>
  </conditionalFormatting>
  <conditionalFormatting sqref="B12:H15">
    <cfRule type="expression" dxfId="4" priority="1">
      <formula>AND(DAY(B12)&gt;=1,DAY(B12)&lt;=15)</formula>
    </cfRule>
  </conditionalFormatting>
  <hyperlinks>
    <hyperlink ref="D1" location="NOVEMBER!A1" tooltip="Navigation link to the next month" display="JULY -&gt;" xr:uid="{00000000-0004-0000-0900-000000000000}"/>
    <hyperlink ref="C1" location="SEPTEMBER!A1" tooltip="Navigation link to the previous month" display="&lt;- MAY" xr:uid="{00000000-0004-0000-09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>
    <tabColor theme="9" tint="-0.249977111117893"/>
    <pageSetUpPr fitToPage="1"/>
  </sheetPr>
  <dimension ref="A1:H15"/>
  <sheetViews>
    <sheetView showGridLines="0" zoomScaleNormal="100" workbookViewId="0"/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23</v>
      </c>
      <c r="D1" s="6" t="s">
        <v>24</v>
      </c>
      <c r="E1" s="1"/>
      <c r="F1" s="1"/>
      <c r="G1" s="1"/>
      <c r="H1" s="6"/>
    </row>
    <row r="2" spans="1:8" ht="45" customHeight="1" x14ac:dyDescent="0.15">
      <c r="B2" s="8" t="s">
        <v>10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DaysAndWeeks+DATE(CalendarYear,11,1)-WEEKDAY(DATE(CalendarYear,11,1),(WeekStart="M")+1)+1</f>
        <v>45957</v>
      </c>
      <c r="C4" s="4">
        <f ca="1"/>
        <v>45958</v>
      </c>
      <c r="D4" s="4">
        <f ca="1"/>
        <v>45959</v>
      </c>
      <c r="E4" s="4">
        <f ca="1"/>
        <v>45960</v>
      </c>
      <c r="F4" s="4">
        <f ca="1"/>
        <v>45961</v>
      </c>
      <c r="G4" s="4">
        <f ca="1"/>
        <v>45962</v>
      </c>
      <c r="H4" s="4">
        <f ca="1"/>
        <v>45963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DaysAndWeeks+DATE(CalendarYear,11,1)-WEEKDAY(DATE(CalendarYear,11,1),(WeekStart="M")+1)+8</f>
        <v>45964</v>
      </c>
      <c r="C6" s="4">
        <f ca="1"/>
        <v>45965</v>
      </c>
      <c r="D6" s="4">
        <f ca="1"/>
        <v>45966</v>
      </c>
      <c r="E6" s="4">
        <f ca="1"/>
        <v>45967</v>
      </c>
      <c r="F6" s="4">
        <f ca="1"/>
        <v>45968</v>
      </c>
      <c r="G6" s="4">
        <f ca="1"/>
        <v>45969</v>
      </c>
      <c r="H6" s="4">
        <f ca="1"/>
        <v>45970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DaysAndWeeks+DATE(CalendarYear,11,1)-WEEKDAY(DATE(CalendarYear,11,1),(WeekStart="M")+1)+15</f>
        <v>45971</v>
      </c>
      <c r="C8" s="4">
        <f ca="1"/>
        <v>45972</v>
      </c>
      <c r="D8" s="4">
        <f ca="1"/>
        <v>45973</v>
      </c>
      <c r="E8" s="4">
        <f ca="1"/>
        <v>45974</v>
      </c>
      <c r="F8" s="4">
        <f ca="1"/>
        <v>45975</v>
      </c>
      <c r="G8" s="4">
        <f ca="1"/>
        <v>45976</v>
      </c>
      <c r="H8" s="4">
        <f ca="1"/>
        <v>45977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DaysAndWeeks+DATE(CalendarYear,11,1)-WEEKDAY(DATE(CalendarYear,11,1),(WeekStart="M")+1)+22</f>
        <v>45978</v>
      </c>
      <c r="C10" s="4">
        <f ca="1"/>
        <v>45979</v>
      </c>
      <c r="D10" s="4">
        <f ca="1"/>
        <v>45980</v>
      </c>
      <c r="E10" s="4">
        <f ca="1"/>
        <v>45981</v>
      </c>
      <c r="F10" s="4">
        <f ca="1"/>
        <v>45982</v>
      </c>
      <c r="G10" s="4">
        <f ca="1"/>
        <v>45983</v>
      </c>
      <c r="H10" s="4">
        <f ca="1"/>
        <v>45984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DaysAndWeeks+DATE(CalendarYear,11,1)-WEEKDAY(DATE(CalendarYear,11,1),(WeekStart="M")+1)+29</f>
        <v>45985</v>
      </c>
      <c r="C12" s="4">
        <f ca="1"/>
        <v>45986</v>
      </c>
      <c r="D12" s="4">
        <f ca="1"/>
        <v>45987</v>
      </c>
      <c r="E12" s="4">
        <f ca="1"/>
        <v>45988</v>
      </c>
      <c r="F12" s="4">
        <f ca="1"/>
        <v>45989</v>
      </c>
      <c r="G12" s="4">
        <f ca="1"/>
        <v>45990</v>
      </c>
      <c r="H12" s="4">
        <f ca="1"/>
        <v>45991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DaysAndWeeks+DATE(CalendarYear,11,1)-WEEKDAY(DATE(CalendarYear,11,1),(WeekStart="M")+1)+36</f>
        <v>45992</v>
      </c>
      <c r="C14" s="4">
        <f ca="1"/>
        <v>45993</v>
      </c>
      <c r="D14" s="4">
        <f ca="1"/>
        <v>45994</v>
      </c>
      <c r="E14" s="4">
        <f ca="1"/>
        <v>45995</v>
      </c>
      <c r="F14" s="4">
        <f ca="1"/>
        <v>45996</v>
      </c>
      <c r="G14" s="4">
        <f ca="1"/>
        <v>45997</v>
      </c>
      <c r="H14" s="4">
        <f ca="1"/>
        <v>45998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3" priority="2">
      <formula>DAY(B4)&gt;8</formula>
    </cfRule>
  </conditionalFormatting>
  <conditionalFormatting sqref="B12:H15">
    <cfRule type="expression" dxfId="2" priority="1">
      <formula>AND(DAY(B12)&gt;=1,DAY(B12)&lt;=15)</formula>
    </cfRule>
  </conditionalFormatting>
  <hyperlinks>
    <hyperlink ref="D1" location="DECEMBER!A1" tooltip="Navigation link to the next month" display="DECEMBER -&gt;" xr:uid="{00000000-0004-0000-0A00-000000000000}"/>
    <hyperlink ref="C1" location="OCTOBER!A1" tooltip="Navigation link to the previous month" display="&lt;- OCTOBER" xr:uid="{00000000-0004-0000-0A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>
    <tabColor theme="9" tint="-0.499984740745262"/>
    <pageSetUpPr fitToPage="1"/>
  </sheetPr>
  <dimension ref="A1:H15"/>
  <sheetViews>
    <sheetView showGridLines="0" zoomScaleNormal="100" workbookViewId="0">
      <selection activeCell="D1" sqref="D1"/>
    </sheetView>
  </sheetViews>
  <sheetFormatPr baseColWidth="10" defaultColWidth="8.83203125" defaultRowHeight="14" x14ac:dyDescent="0.15"/>
  <cols>
    <col min="1" max="1" width="2.83203125" customWidth="1"/>
    <col min="2" max="8" width="13.83203125" customWidth="1"/>
  </cols>
  <sheetData>
    <row r="1" spans="1:8" ht="30" customHeight="1" x14ac:dyDescent="0.3">
      <c r="A1" s="12"/>
      <c r="B1" s="7">
        <f ca="1">CalendarYear</f>
        <v>2025</v>
      </c>
      <c r="C1" s="6" t="s">
        <v>22</v>
      </c>
      <c r="D1" s="6" t="s">
        <v>39</v>
      </c>
      <c r="E1" s="1"/>
      <c r="F1" s="1"/>
      <c r="G1" s="1"/>
      <c r="H1" s="6"/>
    </row>
    <row r="2" spans="1:8" ht="45" customHeight="1" x14ac:dyDescent="0.15">
      <c r="B2" s="8" t="s">
        <v>11</v>
      </c>
      <c r="C2" s="8"/>
      <c r="D2" s="8"/>
      <c r="E2" s="8"/>
      <c r="F2" s="3"/>
    </row>
    <row r="3" spans="1:8" ht="18.75" customHeight="1" x14ac:dyDescent="0.15">
      <c r="B3" s="5" t="str">
        <f>WeekStart</f>
        <v>M</v>
      </c>
      <c r="C3" s="5" t="str">
        <f t="shared" ref="C3:H3" ca="1" si="0">LEFT(TEXT(C4,"ddd"),1)</f>
        <v>T</v>
      </c>
      <c r="D3" s="5" t="str">
        <f t="shared" ca="1" si="0"/>
        <v>W</v>
      </c>
      <c r="E3" s="5" t="str">
        <f t="shared" ca="1" si="0"/>
        <v>T</v>
      </c>
      <c r="F3" s="5" t="str">
        <f t="shared" ca="1" si="0"/>
        <v>F</v>
      </c>
      <c r="G3" s="5" t="str">
        <f t="shared" ca="1" si="0"/>
        <v>S</v>
      </c>
      <c r="H3" s="5" t="str">
        <f t="shared" ca="1" si="0"/>
        <v>S</v>
      </c>
    </row>
    <row r="4" spans="1:8" ht="16.5" customHeight="1" x14ac:dyDescent="0.15">
      <c r="B4" s="4">
        <f t="array" aca="1" ref="B4:H4" ca="1">DaysAndWeeks+DATE(CalendarYear,12,1)-WEEKDAY(DATE(CalendarYear,12,1),(WeekStart="M")+1)+1</f>
        <v>45992</v>
      </c>
      <c r="C4" s="4">
        <f ca="1"/>
        <v>45993</v>
      </c>
      <c r="D4" s="4">
        <f ca="1"/>
        <v>45994</v>
      </c>
      <c r="E4" s="4">
        <f ca="1"/>
        <v>45995</v>
      </c>
      <c r="F4" s="4">
        <f ca="1"/>
        <v>45996</v>
      </c>
      <c r="G4" s="4">
        <f ca="1"/>
        <v>45997</v>
      </c>
      <c r="H4" s="4">
        <f ca="1"/>
        <v>45998</v>
      </c>
    </row>
    <row r="5" spans="1:8" ht="39.75" customHeight="1" x14ac:dyDescent="0.15">
      <c r="B5" s="14"/>
      <c r="C5" s="14"/>
      <c r="D5" s="14"/>
      <c r="E5" s="14"/>
      <c r="F5" s="14"/>
      <c r="G5" s="14"/>
      <c r="H5" s="14"/>
    </row>
    <row r="6" spans="1:8" ht="15" customHeight="1" x14ac:dyDescent="0.15">
      <c r="B6" s="4">
        <f t="array" aca="1" ref="B6:H6" ca="1">DaysAndWeeks+DATE(CalendarYear,12,1)-WEEKDAY(DATE(CalendarYear,12,1),(WeekStart="M")+1)+8</f>
        <v>45999</v>
      </c>
      <c r="C6" s="4">
        <f ca="1"/>
        <v>46000</v>
      </c>
      <c r="D6" s="4">
        <f ca="1"/>
        <v>46001</v>
      </c>
      <c r="E6" s="4">
        <f ca="1"/>
        <v>46002</v>
      </c>
      <c r="F6" s="4">
        <f ca="1"/>
        <v>46003</v>
      </c>
      <c r="G6" s="4">
        <f ca="1"/>
        <v>46004</v>
      </c>
      <c r="H6" s="4">
        <f ca="1"/>
        <v>46005</v>
      </c>
    </row>
    <row r="7" spans="1:8" ht="39.75" customHeight="1" x14ac:dyDescent="0.15">
      <c r="B7" s="14"/>
      <c r="C7" s="14"/>
      <c r="D7" s="14"/>
      <c r="E7" s="14"/>
      <c r="F7" s="14"/>
      <c r="G7" s="14"/>
      <c r="H7" s="14"/>
    </row>
    <row r="8" spans="1:8" ht="15" customHeight="1" x14ac:dyDescent="0.15">
      <c r="B8" s="4">
        <f t="array" aca="1" ref="B8:H8" ca="1">DaysAndWeeks+DATE(CalendarYear,12,1)-WEEKDAY(DATE(CalendarYear,12,1),(WeekStart="M")+1)+15</f>
        <v>46006</v>
      </c>
      <c r="C8" s="4">
        <f ca="1"/>
        <v>46007</v>
      </c>
      <c r="D8" s="4">
        <f ca="1"/>
        <v>46008</v>
      </c>
      <c r="E8" s="4">
        <f ca="1"/>
        <v>46009</v>
      </c>
      <c r="F8" s="4">
        <f ca="1"/>
        <v>46010</v>
      </c>
      <c r="G8" s="4">
        <f ca="1"/>
        <v>46011</v>
      </c>
      <c r="H8" s="4">
        <f ca="1"/>
        <v>46012</v>
      </c>
    </row>
    <row r="9" spans="1:8" ht="39.75" customHeight="1" x14ac:dyDescent="0.15">
      <c r="B9" s="14"/>
      <c r="C9" s="14"/>
      <c r="D9" s="14"/>
      <c r="E9" s="14"/>
      <c r="F9" s="14"/>
      <c r="G9" s="14"/>
      <c r="H9" s="14"/>
    </row>
    <row r="10" spans="1:8" ht="15" customHeight="1" x14ac:dyDescent="0.15">
      <c r="B10" s="4">
        <f t="array" aca="1" ref="B10:H10" ca="1">DaysAndWeeks+DATE(CalendarYear,12,1)-WEEKDAY(DATE(CalendarYear,12,1),(WeekStart="M")+1)+22</f>
        <v>46013</v>
      </c>
      <c r="C10" s="4">
        <f ca="1"/>
        <v>46014</v>
      </c>
      <c r="D10" s="4">
        <f ca="1"/>
        <v>46015</v>
      </c>
      <c r="E10" s="4">
        <f ca="1"/>
        <v>46016</v>
      </c>
      <c r="F10" s="4">
        <f ca="1"/>
        <v>46017</v>
      </c>
      <c r="G10" s="4">
        <f ca="1"/>
        <v>46018</v>
      </c>
      <c r="H10" s="4">
        <f ca="1"/>
        <v>46019</v>
      </c>
    </row>
    <row r="11" spans="1:8" ht="40.5" customHeight="1" x14ac:dyDescent="0.15">
      <c r="B11" s="14"/>
      <c r="C11" s="14"/>
      <c r="D11" s="14"/>
      <c r="E11" s="14"/>
      <c r="F11" s="14"/>
      <c r="G11" s="14"/>
      <c r="H11" s="14"/>
    </row>
    <row r="12" spans="1:8" ht="15" customHeight="1" x14ac:dyDescent="0.15">
      <c r="B12" s="4">
        <f t="array" aca="1" ref="B12:H12" ca="1">DaysAndWeeks+DATE(CalendarYear,12,1)-WEEKDAY(DATE(CalendarYear,12,1),(WeekStart="M")+1)+29</f>
        <v>46020</v>
      </c>
      <c r="C12" s="4">
        <f ca="1"/>
        <v>46021</v>
      </c>
      <c r="D12" s="4">
        <f ca="1"/>
        <v>46022</v>
      </c>
      <c r="E12" s="4">
        <f ca="1"/>
        <v>46023</v>
      </c>
      <c r="F12" s="4">
        <f ca="1"/>
        <v>46024</v>
      </c>
      <c r="G12" s="4">
        <f ca="1"/>
        <v>46025</v>
      </c>
      <c r="H12" s="4">
        <f ca="1"/>
        <v>46026</v>
      </c>
    </row>
    <row r="13" spans="1:8" ht="39.75" customHeight="1" x14ac:dyDescent="0.15">
      <c r="B13" s="14"/>
      <c r="C13" s="14"/>
      <c r="D13" s="14"/>
      <c r="E13" s="14"/>
      <c r="F13" s="14"/>
      <c r="G13" s="14"/>
      <c r="H13" s="14"/>
    </row>
    <row r="14" spans="1:8" ht="15" customHeight="1" x14ac:dyDescent="0.15">
      <c r="B14" s="4">
        <f t="array" aca="1" ref="B14:H14" ca="1">DaysAndWeeks+DATE(CalendarYear,12,1)-WEEKDAY(DATE(CalendarYear,12,1),(WeekStart="M")+1)+36</f>
        <v>46027</v>
      </c>
      <c r="C14" s="4">
        <f ca="1"/>
        <v>46028</v>
      </c>
      <c r="D14" s="4">
        <f ca="1"/>
        <v>46029</v>
      </c>
      <c r="E14" s="4">
        <f ca="1"/>
        <v>46030</v>
      </c>
      <c r="F14" s="4">
        <f ca="1"/>
        <v>46031</v>
      </c>
      <c r="G14" s="4">
        <f ca="1"/>
        <v>46032</v>
      </c>
      <c r="H14" s="4">
        <f ca="1"/>
        <v>46033</v>
      </c>
    </row>
    <row r="15" spans="1:8" ht="39.75" customHeight="1" x14ac:dyDescent="0.15">
      <c r="B15" s="14"/>
      <c r="C15" s="14"/>
      <c r="D15" s="14"/>
      <c r="E15" s="14"/>
      <c r="F15" s="14"/>
      <c r="G15" s="14"/>
      <c r="H15" s="14"/>
    </row>
  </sheetData>
  <conditionalFormatting sqref="B4:G4">
    <cfRule type="expression" dxfId="1" priority="2">
      <formula>DAY(B4)&gt;8</formula>
    </cfRule>
  </conditionalFormatting>
  <conditionalFormatting sqref="B12:H15">
    <cfRule type="expression" dxfId="0" priority="1">
      <formula>AND(DAY(B12)&gt;=1,DAY(B12)&lt;=15)</formula>
    </cfRule>
  </conditionalFormatting>
  <hyperlinks>
    <hyperlink ref="C1" location="NOVEMBER!A1" tooltip="Navigation link to the previous month" display="&lt;- NOVEMBER" xr:uid="{00000000-0004-0000-0B00-000000000000}"/>
    <hyperlink ref="D1" location="JANUARY!A1" tooltip="Navigation link back to January" display="JANUARY -&gt;" xr:uid="{00000000-0004-0000-0B00-000001000000}"/>
  </hyperlinks>
  <printOptions horizontalCentered="1"/>
  <pageMargins left="0.09" right="0.5" top="0.75" bottom="0.75" header="0.3" footer="0.3"/>
  <pageSetup fitToHeight="0" orientation="landscape" horizontalDpi="4294967293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TM10000062</Templat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3</vt:i4>
      </vt:variant>
    </vt:vector>
  </HeadingPairs>
  <TitlesOfParts>
    <vt:vector size="15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CalendarYear</vt:lpstr>
      <vt:lpstr>JANUARY!Print_Area</vt:lpstr>
      <vt:lpstr>WeekStart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khanh</dc:creator>
  <cp:lastModifiedBy>nguyen khanh</cp:lastModifiedBy>
  <dcterms:created xsi:type="dcterms:W3CDTF">2016-11-11T22:25:27Z</dcterms:created>
  <dcterms:modified xsi:type="dcterms:W3CDTF">2025-07-29T03:08:23Z</dcterms:modified>
</cp:coreProperties>
</file>